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innovatie\OneDrive\De Brug\Jaarverslag\2020\"/>
    </mc:Choice>
  </mc:AlternateContent>
  <xr:revisionPtr revIDLastSave="27" documentId="13_ncr:1_{2E40942E-7B24-4E91-B41D-A69901E74A3F}" xr6:coauthVersionLast="36" xr6:coauthVersionMax="36" xr10:uidLastSave="{44FD1ABF-ED80-4D97-82E5-61D7FB8EA3C9}"/>
  <bookViews>
    <workbookView xWindow="0" yWindow="0" windowWidth="23040" windowHeight="8832" firstSheet="3" activeTab="3" xr2:uid="{00000000-000D-0000-FFFF-FFFF00000000}"/>
  </bookViews>
  <sheets>
    <sheet name="IA jaar 1" sheetId="1" state="hidden" r:id="rId1"/>
    <sheet name="IA jaar 2" sheetId="2" state="hidden" r:id="rId2"/>
    <sheet name="IA jaar 3" sheetId="4" state="hidden" r:id="rId3"/>
    <sheet name="IA jaar 2021" sheetId="13" r:id="rId4"/>
    <sheet name="Blad1" sheetId="15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3" l="1"/>
  <c r="Q33" i="13"/>
  <c r="Q32" i="13"/>
  <c r="N26" i="13"/>
  <c r="O7" i="4" l="1"/>
  <c r="O15" i="2"/>
  <c r="O14" i="4"/>
  <c r="O38" i="4"/>
  <c r="O44" i="2"/>
  <c r="O7" i="2" l="1"/>
</calcChain>
</file>

<file path=xl/sharedStrings.xml><?xml version="1.0" encoding="utf-8"?>
<sst xmlns="http://schemas.openxmlformats.org/spreadsheetml/2006/main" count="740" uniqueCount="192">
  <si>
    <t>jaar 1</t>
  </si>
  <si>
    <t>Actie: Buurtzorg</t>
  </si>
  <si>
    <t>Bepalen van kwetsbare wijken voor gefaseerde uitrol</t>
  </si>
  <si>
    <t>Uitwerken kwetsbaarheidsonderzoek in samenwerking met het steunpunt voor data en analyse van de provincie – West Vlaanderen en de reeds bestaande bevragingen in de regio.</t>
  </si>
  <si>
    <t>Aanstelling coördinator om de verschillende regio's op elkaar af te stemmen en de implementatie te begeleiden</t>
  </si>
  <si>
    <t>Uitwerking communicatieplan</t>
  </si>
  <si>
    <t>Opmaken flow met toewijzing functie en taken van de verschillende actoren</t>
  </si>
  <si>
    <t>Opleiden vrijwilligers</t>
  </si>
  <si>
    <t>Opstart screening en de doelgroep informeren over en toe leiden naar het dienstverleningsaanbod van “ de Brug” en/of andere lokale actoren.</t>
  </si>
  <si>
    <t>Opvolging op cliëntenniveau: Op basis van de specifieke vragen/behoeften; gericht uitleg geven en indien nodig doorverwijzen</t>
  </si>
  <si>
    <t>Verwerken resultaten</t>
  </si>
  <si>
    <t>Evaluatie</t>
  </si>
  <si>
    <t>Organisatie van de toeleiding van kwetsbare bewoners/doelgroep</t>
  </si>
  <si>
    <t>Ondersteuning en bevordering bestaande netwerken en sociale cohesie</t>
  </si>
  <si>
    <t>Stimuleren van burenhulp / informele zorg</t>
  </si>
  <si>
    <t>Actie:Voordelig voorschrijfgedrag</t>
  </si>
  <si>
    <t>Opmaken flow met toewijzing functie en taken</t>
  </si>
  <si>
    <t>Uitwerken opleidings- en communicatieplan</t>
  </si>
  <si>
    <t>Opleiding huisartsen, specialisten en apotheken</t>
  </si>
  <si>
    <t>Opstart VOS en inclusie</t>
  </si>
  <si>
    <t>Verwerking data</t>
  </si>
  <si>
    <t>Actie: Zorgpad hartfalen</t>
  </si>
  <si>
    <t>Opleiding 1ste en 2de lijn zorgactoren</t>
  </si>
  <si>
    <t>Opstart inclusie zorgpad hartfalen</t>
  </si>
  <si>
    <t>voorzien timing gerespecteerd? + reden</t>
  </si>
  <si>
    <t xml:space="preserve">N (aantal) personen die door de actie worden bereikt </t>
  </si>
  <si>
    <t>verantwoordelijke partner voor de uitvoering</t>
  </si>
  <si>
    <t>veranderingen in de actie?</t>
  </si>
  <si>
    <t>alternatieve prestatie?</t>
  </si>
  <si>
    <r>
      <t>duidt aan indien de acties tijdig zijn gestart</t>
    </r>
    <r>
      <rPr>
        <sz val="8"/>
        <color rgb="FF00B050"/>
        <rFont val="Calibri"/>
        <family val="2"/>
        <scheme val="minor"/>
      </rPr>
      <t xml:space="preserve"> in het groen</t>
    </r>
    <r>
      <rPr>
        <sz val="8"/>
        <color theme="1"/>
        <rFont val="Calibri"/>
        <family val="2"/>
        <scheme val="minor"/>
      </rPr>
      <t xml:space="preserve">
duidt aan indien de acties met vertraging zijn gestart  </t>
    </r>
    <r>
      <rPr>
        <sz val="8"/>
        <color rgb="FFFFC000"/>
        <rFont val="Calibri"/>
        <family val="2"/>
        <scheme val="minor"/>
      </rPr>
      <t>in het oranje</t>
    </r>
    <r>
      <rPr>
        <sz val="8"/>
        <color theme="1"/>
        <rFont val="Calibri"/>
        <family val="2"/>
        <scheme val="minor"/>
      </rPr>
      <t xml:space="preserve">
duidt aan indien de acties nog niet werden gestart of werden stopgezet </t>
    </r>
    <r>
      <rPr>
        <sz val="8"/>
        <color rgb="FFFF0000"/>
        <rFont val="Calibri"/>
        <family val="2"/>
        <scheme val="minor"/>
      </rPr>
      <t>in het rood</t>
    </r>
  </si>
  <si>
    <t>aantal en profiel van professionelen die verantwoordelijke partner zijn (kan ook meerdere)</t>
  </si>
  <si>
    <t>verandering in partner, onderdeel actie, doelgroep,…</t>
  </si>
  <si>
    <t>welke bijdrage wordt aan de patient gevraagd?</t>
  </si>
  <si>
    <t>nog niet begonnen - wel gepland eind 2019</t>
  </si>
  <si>
    <t>nog niet begonnen - wel gepland begin 2020</t>
  </si>
  <si>
    <t>Vlaamse apothekersvereniging, Huisartsenkring, De Brug</t>
  </si>
  <si>
    <t>De Brug</t>
  </si>
  <si>
    <t>Vlaamse apothekersvereniging, Huisartsenkring</t>
  </si>
  <si>
    <t>Betrokken partners via de gezondheidsacademie De Brug</t>
  </si>
  <si>
    <t>Huisartsenkring, Ziekenhuizen, De Brug</t>
  </si>
  <si>
    <t>Ziekenhuizen: Cardiologen en hartfalenverpleegkundigen</t>
  </si>
  <si>
    <t>W13, Lokale besturen</t>
  </si>
  <si>
    <t>W13, lokale besturen, Provincie West-Vlaanderen</t>
  </si>
  <si>
    <t>W13</t>
  </si>
  <si>
    <t>wachten op basismateriaal vanuit De Brug</t>
  </si>
  <si>
    <t>wachten op basismateriaal communicatie vanuit De Brug</t>
  </si>
  <si>
    <t>W13, Lokale besturen,De Brug</t>
  </si>
  <si>
    <t>vrijwilligers zijn al aan de slag en betrokken bij kwetsbaarheidsonderzoek</t>
  </si>
  <si>
    <t>wachten op basismateriaal communicatie vanuit De Brug voor informeren over De Brug</t>
  </si>
  <si>
    <t>Lokale besturen, vrijwilligers</t>
  </si>
  <si>
    <t>Resultaten worden per wijk verwerkt na afronden onderzoeken. Continu proces</t>
  </si>
  <si>
    <t>Lokale besturen, vrijwilligers, De Brug</t>
  </si>
  <si>
    <t>Er is reeds een beperkt partieel aanbod - nood aan opstart coördinatie voor uitwisseling en verbrede inzet.</t>
  </si>
  <si>
    <t>?</t>
  </si>
  <si>
    <t>Nog niet opgestart wegens geen resultaten</t>
  </si>
  <si>
    <t>Er zijn reeds buurtzorgacties doorgegaan, nog geen specifieke link met De Brug (communicatiemateriaal) + nood aan opstart coördinatie voor uitwisseling en verbrede inzet.</t>
  </si>
  <si>
    <t xml:space="preserve">Tijdens huidige bezoeken met vrijwilligers maar er is nog geengeïntegreerde aanpak met De Brug </t>
  </si>
  <si>
    <t>afwachten: onduidelijkheid of actie binnen kader kan en in aanmerking komt voor financiering met efficiëntiewinsten</t>
  </si>
  <si>
    <t>Door onduidelijkheden zowel op informaticatechnisch vlak als regelgevend kader werd de opstart uitgesteld</t>
  </si>
  <si>
    <t>alle burgers van kwetsbare wijken</t>
  </si>
  <si>
    <t>geen</t>
  </si>
  <si>
    <t>Overzicht voorziene acties 2018 + wijzigingen timing</t>
  </si>
  <si>
    <t>jaar 2</t>
  </si>
  <si>
    <t xml:space="preserve">Actie staat on hold. </t>
  </si>
  <si>
    <t>Actie: Buurtzorg: Actie on hold. Trekker W13 heeft aangegeven voorlopig af te zien van de opstart van deze actie</t>
  </si>
  <si>
    <t xml:space="preserve">Overzicht voorziene acties 2019-2020 </t>
  </si>
  <si>
    <t>Actie:Optimalisatiegesprek medicatie</t>
  </si>
  <si>
    <t>Opstart actie en inclusie</t>
  </si>
  <si>
    <t>on hold</t>
  </si>
  <si>
    <t>Actie: Zorgpad beroerte</t>
  </si>
  <si>
    <t>Actie:vraagverhelderingsgesprekken</t>
  </si>
  <si>
    <t>De Brug ism alle zorgverstrekkers die de opleiding gevolgd hebben</t>
  </si>
  <si>
    <t>Ziekenhuizen: Neurologen en beroertecoachen</t>
  </si>
  <si>
    <t>Terugkomdag opleiding</t>
  </si>
  <si>
    <t>Bekendheid actie verbeteren</t>
  </si>
  <si>
    <t>Uitvoering actie en inclusie</t>
  </si>
  <si>
    <t>Terugkomdag 1stelijnsactoren</t>
  </si>
  <si>
    <t>Opleiding 1stelijnsactoren + terugkommoment</t>
  </si>
  <si>
    <t>Motiveren van 1ste lijnsactoren</t>
  </si>
  <si>
    <t>Extra opleidingsmoment nieuwe 1stelijnsactoren</t>
  </si>
  <si>
    <t>Bijsturing zorgpad obv evaluatie</t>
  </si>
  <si>
    <t>Inclusie zorgpad hartfalen</t>
  </si>
  <si>
    <t>Inclusie zorgpad beroerte</t>
  </si>
  <si>
    <t>Opstart inclusie zorgpad beroerte</t>
  </si>
  <si>
    <t>Actie:Nachtzorg</t>
  </si>
  <si>
    <t>Concept uitwerken</t>
  </si>
  <si>
    <t>Communicatieplan</t>
  </si>
  <si>
    <t>Thuiszorgpartners De Brug</t>
  </si>
  <si>
    <t>De Brug, Thuiszorgpartners</t>
  </si>
  <si>
    <t>Aanpassing en indiening bijlage 6 en 7</t>
  </si>
  <si>
    <t>Mogelijke samenwerking met bestaande projecten onderzoeken</t>
  </si>
  <si>
    <t>Mogelijke samenwerking met andere projecten onderzoeken en opstarten</t>
  </si>
  <si>
    <t xml:space="preserve">Actie: Betere zorg met Zorg-ID </t>
  </si>
  <si>
    <t>Mogelijke kanalen om zorg-ID te verspreiden</t>
  </si>
  <si>
    <t>Betrekken van verschillende zorgactoren</t>
  </si>
  <si>
    <t>Opstart inclusie met Zorg-ID</t>
  </si>
  <si>
    <t>1ste en 2de lijnsactoren De Brug</t>
  </si>
  <si>
    <t>Actie: Gezondheidscheques</t>
  </si>
  <si>
    <t>LOGO</t>
  </si>
  <si>
    <t>LOGO en 1ste en 2de lijnsactoren</t>
  </si>
  <si>
    <t>Uitwerking concept</t>
  </si>
  <si>
    <t>Betrekken van verschillende zorgactoren + opleiding</t>
  </si>
  <si>
    <t>Actie: Gezondheidsacademie</t>
  </si>
  <si>
    <t>Uitwerking academie</t>
  </si>
  <si>
    <t>Opzet website</t>
  </si>
  <si>
    <t>Opleiden van zorgactoren voor aanmaak opleidingen op gezondheidsacademie</t>
  </si>
  <si>
    <t>Uitrol gezondheidsacademie met opleidingskalender</t>
  </si>
  <si>
    <t>De Brug + LOGO</t>
  </si>
  <si>
    <t>LOGO ism De Brug</t>
  </si>
  <si>
    <t>Uitbreiden kanalen om zorg-ID te verspreiden</t>
  </si>
  <si>
    <t>Verdere uitrol opleidings- en communicatieplan</t>
  </si>
  <si>
    <t>Inclusie met Zorg-ID</t>
  </si>
  <si>
    <t xml:space="preserve">Bijsturing en uitbreiding toepassingsgebied  </t>
  </si>
  <si>
    <t>Opleidings- en communicatieplan ikv uitbreiding</t>
  </si>
  <si>
    <t>Uitrol actie en inclusie</t>
  </si>
  <si>
    <t>Overzicht voorziene acties 2020-2021</t>
  </si>
  <si>
    <t>Betrekken van nieuwe zorgactoren + opleiding</t>
  </si>
  <si>
    <t>Betrekken van nieuwe zorgactoren</t>
  </si>
  <si>
    <t xml:space="preserve">Bijsturing proces obv evalutatie </t>
  </si>
  <si>
    <t>Actie: Vraagverhelderingsgesprekken</t>
  </si>
  <si>
    <t>Inclusie met gezondheidscheques</t>
  </si>
  <si>
    <t>Overzicht voorziene acties 2021</t>
  </si>
  <si>
    <t>Door Wie?</t>
  </si>
  <si>
    <t xml:space="preserve">Beschrijving profiel zorg- en hulpverleners die betrokken zijn </t>
  </si>
  <si>
    <t xml:space="preserve">N (aantal) zorg- en hulpverleners betrokken bij de actie </t>
  </si>
  <si>
    <t>Alle zorg-en welzijnsverstrekkers</t>
  </si>
  <si>
    <t>Alle leden van het hartfalenteam in 1ste en 2de lijn van de geïncludeerde pt</t>
  </si>
  <si>
    <t>4 cardiologen, 3 HF vpk, 30 HA, 30 Apoth, 10 TVP, 10 GZ</t>
  </si>
  <si>
    <t>Opmerking/Aanvulling</t>
  </si>
  <si>
    <t>meer dan 500 zorgverleners</t>
  </si>
  <si>
    <t>De comm gaat naar alle huisartsen, apothekers, neurologen van AZG, beroertecoachen van AZG</t>
  </si>
  <si>
    <t>Alle leden van het beroerteteam in 1ste en 2de lijn van de geïncludeerde pt</t>
  </si>
  <si>
    <t>229 HA, 95 apoth, 7 neurologen, 4 beroertecoachen</t>
  </si>
  <si>
    <t>Vertegenwoordigers van de verenigingen</t>
  </si>
  <si>
    <t>Alle zorg-en welzijnsverstrekkers + leden van de mantelzorgverenigingen</t>
  </si>
  <si>
    <t>LOGO + comm experten</t>
  </si>
  <si>
    <t>Kinesisten, diëtisten, tabacologen en psychologen</t>
  </si>
  <si>
    <t>100 kine, 70 diëtisten, 30 psy, 7 tabacologen</t>
  </si>
  <si>
    <t>Workshops voor zorgactoren voor aanmaak opleidingen op gezondheidsacademie</t>
  </si>
  <si>
    <t>Alle zorg- en welzijnsorganisaties lid van De Brug</t>
  </si>
  <si>
    <t>Actie: Optimalisatiegesprek medicatie</t>
  </si>
  <si>
    <t>Westvlaamse apothekersvereniging</t>
  </si>
  <si>
    <t>Exploratie patiëntennoden en -behoeften, tools en methodieken patiëntempowerment …</t>
  </si>
  <si>
    <t>Ziekenhuizen: cardiologen en hartfalenverpleegkundigen</t>
  </si>
  <si>
    <t>De Brug, ziekenhuizen</t>
  </si>
  <si>
    <t>Voorbereiding sensibiliseringsactie Dag van de Mantelzorger</t>
  </si>
  <si>
    <t>Inzetten op betere afstemming en communicatie binnen netwerk mantelzorg</t>
  </si>
  <si>
    <t>Uitwerking actieplan 2022 i.s.m. netwerk mantelzorg</t>
  </si>
  <si>
    <t>Actie: Mantelzorg</t>
  </si>
  <si>
    <t>Thuisvervangende settings</t>
  </si>
  <si>
    <t>Bijsturing actie groene enveloppe en optimalisatiegesprek</t>
  </si>
  <si>
    <t xml:space="preserve"> </t>
  </si>
  <si>
    <t>Communicatie en bredere bekendmaking groene enveloppe en optimalisatiegesprek</t>
  </si>
  <si>
    <t>Uitvoering actie en inclusie groene enveloppe en optimalisatiegesprek</t>
  </si>
  <si>
    <t>Bevraging zorgverleners en patiënten groene enveloppe en optimalisatiegesprek</t>
  </si>
  <si>
    <t>Uitrol begeleidingstraject thuisvervangende settings</t>
  </si>
  <si>
    <t>Uitvoering actie eerstelijnscoaches</t>
  </si>
  <si>
    <t>Opmaken flow eerstelijnscoaches met toewijzing functie en taken</t>
  </si>
  <si>
    <t>Inclusie via gezondheidsacademie met opleidingskalender</t>
  </si>
  <si>
    <t>Sensibilisering mantelzorgers (bv. via Dag van de Mantelzorger …)</t>
  </si>
  <si>
    <t>Conceptuitwerking Zipster</t>
  </si>
  <si>
    <t>16.000 (groene enveloppe), waarvan 600 optimalisatiegesprek</t>
  </si>
  <si>
    <t>Huisapothekers, verpleegkundigen ziekenhuis (ontslag)</t>
  </si>
  <si>
    <t>Westvlaamse apothekersvereniging, huisartsenkring, ziekenhuizen</t>
  </si>
  <si>
    <t>Huisartsen, specialisten, apotheken, verpleegkundigen ziekenhuis (ontslag)</t>
  </si>
  <si>
    <t>10 thuisvervangende settings</t>
  </si>
  <si>
    <t>Apotheker instelling, verpleegkundigen in thuisverpleging en thuisvervangende settings, huisarts</t>
  </si>
  <si>
    <t>Uitwerking begeleidingstraject thuisvervangende settings</t>
  </si>
  <si>
    <t>ELZ Kortrijk, ELZ Menen, huisartsen, mutualiteiten</t>
  </si>
  <si>
    <t>ZH medewerkers, TVP, GZ, HA, Apoth, WZC, kine, diëtisten, psych, …</t>
  </si>
  <si>
    <t>Huisartsenkring, ziekenhuizen, De Brug</t>
  </si>
  <si>
    <t>Ziekenhuizen: neurologen en beroertecoachen</t>
  </si>
  <si>
    <t>4 neurologen, 4 beroertecoachen, 40 HA, 40 apoth, 20 TVP, 20 GZ</t>
  </si>
  <si>
    <r>
      <t>Mantelzorgverenigingen, De Brug</t>
    </r>
    <r>
      <rPr>
        <sz val="10"/>
        <color rgb="FFFF0000"/>
        <rFont val="Calibri"/>
        <family val="2"/>
        <scheme val="minor"/>
      </rPr>
      <t>, aanvullen met de andere betrokken partners</t>
    </r>
  </si>
  <si>
    <t>Zorgverleners worden aangespoord om chronsiche zieken en familie op de hoogte te stellen van de sensibiliseringsactie + de verenigingen stellen hun leden op de hoogte</t>
  </si>
  <si>
    <t>800? #mantelzorgers</t>
  </si>
  <si>
    <t>Verantwoordelijke partner voor de uitvoering</t>
  </si>
  <si>
    <t>Aantal en profiel van professionelen die verantwoordelijke partner zijn (kan ook meerdere)</t>
  </si>
  <si>
    <t>95 apothekers + 18 vpk</t>
  </si>
  <si>
    <t>steekproef</t>
  </si>
  <si>
    <t>De Brug, Westvlaamse apothekersvereniging</t>
  </si>
  <si>
    <t>95 apothekers + 229 huisartsen + specialisten + vpk betrokken bij ontslag</t>
  </si>
  <si>
    <t>50 apotheken en 50 huisartsen en 20 specialisten + 18 vpk</t>
  </si>
  <si>
    <t>Bevraging thuisvervangende settings noden medicatiegebruik</t>
  </si>
  <si>
    <t>De Brug, Westvlaamse apothekersvereniging, thuisvervangende settings, KU Leuven</t>
  </si>
  <si>
    <t>alle betrokken zorgverleners thuisvervangende settings</t>
  </si>
  <si>
    <t>alle zorgverleners uit de regio</t>
  </si>
  <si>
    <t>De Brug, ziekenhuizen, organisaties die werken met doelgroep NAH</t>
  </si>
  <si>
    <t>pilootfase: mensen met NAH</t>
  </si>
  <si>
    <t>ziekenhuizen, eerstelijnszorgverleners</t>
  </si>
  <si>
    <t>Mantelzorgverenigingen, De Brug, De Koepel, Empact!</t>
  </si>
  <si>
    <t>Sensibilisering en activiteiten voor patiënten en mantelzorgers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</si>
</sst>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/>
    <xf numFmtId="0" fontId="0" fillId="2" borderId="0" xfId="0" applyFill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5" xfId="0" applyFont="1" applyFill="1" applyBorder="1"/>
    <xf numFmtId="0" fontId="3" fillId="4" borderId="3" xfId="0" applyFont="1" applyFill="1" applyBorder="1"/>
    <xf numFmtId="0" fontId="3" fillId="0" borderId="3" xfId="0" applyFont="1" applyBorder="1"/>
    <xf numFmtId="0" fontId="0" fillId="0" borderId="0" xfId="0" applyAlignment="1">
      <alignment wrapText="1"/>
    </xf>
    <xf numFmtId="0" fontId="3" fillId="0" borderId="6" xfId="0" applyFont="1" applyBorder="1"/>
    <xf numFmtId="0" fontId="3" fillId="5" borderId="3" xfId="0" applyFont="1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/>
    <xf numFmtId="0" fontId="3" fillId="6" borderId="3" xfId="0" applyFont="1" applyFill="1" applyBorder="1"/>
    <xf numFmtId="0" fontId="3" fillId="7" borderId="3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4" borderId="5" xfId="0" applyFont="1" applyFill="1" applyBorder="1"/>
    <xf numFmtId="0" fontId="3" fillId="0" borderId="5" xfId="0" applyFont="1" applyBorder="1"/>
    <xf numFmtId="0" fontId="3" fillId="7" borderId="5" xfId="0" applyFont="1" applyFill="1" applyBorder="1"/>
    <xf numFmtId="0" fontId="2" fillId="3" borderId="3" xfId="0" applyFont="1" applyFill="1" applyBorder="1"/>
    <xf numFmtId="0" fontId="0" fillId="0" borderId="3" xfId="0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wrapText="1"/>
    </xf>
    <xf numFmtId="0" fontId="10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9" borderId="5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3" fillId="3" borderId="4" xfId="0" applyFont="1" applyFill="1" applyBorder="1"/>
    <xf numFmtId="0" fontId="3" fillId="0" borderId="5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12" fillId="10" borderId="3" xfId="0" applyFont="1" applyFill="1" applyBorder="1" applyAlignment="1">
      <alignment wrapText="1"/>
    </xf>
    <xf numFmtId="0" fontId="14" fillId="4" borderId="3" xfId="0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3" xfId="0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2" fillId="3" borderId="4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5" fillId="3" borderId="3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4" borderId="5" xfId="0" applyFont="1" applyFill="1" applyBorder="1" applyAlignment="1">
      <alignment vertical="top"/>
    </xf>
    <xf numFmtId="0" fontId="13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workbookViewId="0">
      <selection activeCell="K33" sqref="K33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61</v>
      </c>
    </row>
    <row r="2" spans="1:18" ht="58.2" thickBot="1" x14ac:dyDescent="0.35">
      <c r="A2" s="2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4">
        <v>7</v>
      </c>
      <c r="C3" s="4">
        <v>8</v>
      </c>
      <c r="D3" s="4">
        <v>9</v>
      </c>
      <c r="E3" s="4">
        <v>10</v>
      </c>
      <c r="F3" s="4">
        <v>11</v>
      </c>
      <c r="G3" s="4">
        <v>12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20" t="s">
        <v>16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/>
      <c r="P5" s="24" t="s">
        <v>36</v>
      </c>
      <c r="Q5" s="20"/>
      <c r="R5" s="20"/>
    </row>
    <row r="6" spans="1:18" ht="28.8" x14ac:dyDescent="0.3">
      <c r="A6" s="10" t="s">
        <v>17</v>
      </c>
      <c r="B6" s="28"/>
      <c r="C6" s="22"/>
      <c r="D6" s="10"/>
      <c r="E6" s="10"/>
      <c r="F6" s="10"/>
      <c r="G6" s="10"/>
      <c r="H6" s="10"/>
      <c r="I6" s="10"/>
      <c r="J6" s="21"/>
      <c r="K6" s="21"/>
      <c r="L6" s="10"/>
      <c r="M6" s="10"/>
      <c r="N6" s="90" t="s">
        <v>58</v>
      </c>
      <c r="O6" s="24"/>
      <c r="P6" s="24" t="s">
        <v>35</v>
      </c>
      <c r="Q6" s="20"/>
      <c r="R6" s="20"/>
    </row>
    <row r="7" spans="1:18" ht="28.8" x14ac:dyDescent="0.3">
      <c r="A7" s="10" t="s">
        <v>18</v>
      </c>
      <c r="B7" s="27"/>
      <c r="C7" s="10"/>
      <c r="D7" s="22"/>
      <c r="E7" s="10"/>
      <c r="F7" s="10"/>
      <c r="G7" s="10"/>
      <c r="H7" s="10"/>
      <c r="I7" s="10"/>
      <c r="J7" s="10"/>
      <c r="K7" s="10"/>
      <c r="L7" s="21"/>
      <c r="M7" s="10"/>
      <c r="N7" s="91"/>
      <c r="O7" s="24">
        <v>35</v>
      </c>
      <c r="P7" s="24" t="s">
        <v>37</v>
      </c>
      <c r="Q7" s="20"/>
      <c r="R7" s="20"/>
    </row>
    <row r="8" spans="1:18" ht="28.8" x14ac:dyDescent="0.3">
      <c r="A8" s="10" t="s">
        <v>19</v>
      </c>
      <c r="B8" s="27"/>
      <c r="C8" s="10"/>
      <c r="D8" s="10"/>
      <c r="E8" s="22"/>
      <c r="F8" s="22"/>
      <c r="G8" s="22"/>
      <c r="H8" s="22"/>
      <c r="I8" s="22"/>
      <c r="J8" s="22"/>
      <c r="K8" s="22"/>
      <c r="L8" s="21"/>
      <c r="M8" s="21"/>
      <c r="N8" s="91"/>
      <c r="O8" s="24">
        <v>50</v>
      </c>
      <c r="P8" s="24" t="s">
        <v>37</v>
      </c>
      <c r="Q8" s="20"/>
      <c r="R8" s="20"/>
    </row>
    <row r="9" spans="1:18" x14ac:dyDescent="0.3">
      <c r="A9" s="10" t="s">
        <v>20</v>
      </c>
      <c r="B9" s="27"/>
      <c r="C9" s="10"/>
      <c r="D9" s="10"/>
      <c r="E9" s="10"/>
      <c r="F9" s="13"/>
      <c r="G9" s="13"/>
      <c r="H9" s="13"/>
      <c r="I9" s="13"/>
      <c r="J9" s="13"/>
      <c r="K9" s="13"/>
      <c r="L9" s="13"/>
      <c r="M9" s="22"/>
      <c r="N9" s="44" t="s">
        <v>33</v>
      </c>
      <c r="O9" s="24"/>
      <c r="P9" s="24" t="s">
        <v>36</v>
      </c>
      <c r="Q9" s="20"/>
      <c r="R9" s="20"/>
    </row>
    <row r="10" spans="1:18" x14ac:dyDescent="0.3">
      <c r="A10" s="10" t="s">
        <v>11</v>
      </c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2"/>
      <c r="N10" s="44" t="s">
        <v>34</v>
      </c>
      <c r="O10" s="24"/>
      <c r="P10" s="24" t="s">
        <v>36</v>
      </c>
      <c r="Q10" s="20"/>
      <c r="R10" s="20"/>
    </row>
    <row r="11" spans="1:18" x14ac:dyDescent="0.3">
      <c r="A11" s="29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5"/>
      <c r="O11" s="47"/>
      <c r="P11" s="25"/>
      <c r="Q11" s="5"/>
      <c r="R11" s="5" t="s">
        <v>60</v>
      </c>
    </row>
    <row r="12" spans="1:18" x14ac:dyDescent="0.3">
      <c r="A12" s="20" t="s">
        <v>16</v>
      </c>
      <c r="B12" s="26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4"/>
      <c r="O12" s="24"/>
      <c r="P12" s="24" t="s">
        <v>36</v>
      </c>
      <c r="Q12" s="20"/>
      <c r="R12" s="20"/>
    </row>
    <row r="13" spans="1:18" ht="28.8" x14ac:dyDescent="0.3">
      <c r="A13" s="10" t="s">
        <v>17</v>
      </c>
      <c r="B13" s="28"/>
      <c r="C13" s="22"/>
      <c r="D13" s="10"/>
      <c r="E13" s="10"/>
      <c r="F13" s="10"/>
      <c r="G13" s="10"/>
      <c r="H13" s="10"/>
      <c r="I13" s="10"/>
      <c r="J13" s="21"/>
      <c r="K13" s="21"/>
      <c r="L13" s="10"/>
      <c r="M13" s="10"/>
      <c r="N13" s="90" t="s">
        <v>58</v>
      </c>
      <c r="O13" s="24"/>
      <c r="P13" s="24" t="s">
        <v>39</v>
      </c>
      <c r="Q13" s="20"/>
      <c r="R13" s="20"/>
    </row>
    <row r="14" spans="1:18" ht="28.8" x14ac:dyDescent="0.3">
      <c r="A14" s="10" t="s">
        <v>22</v>
      </c>
      <c r="B14" s="27"/>
      <c r="C14" s="10"/>
      <c r="D14" s="22"/>
      <c r="E14" s="10"/>
      <c r="F14" s="10"/>
      <c r="G14" s="10"/>
      <c r="H14" s="10"/>
      <c r="I14" s="10"/>
      <c r="J14" s="10"/>
      <c r="K14" s="10"/>
      <c r="L14" s="21"/>
      <c r="M14" s="10"/>
      <c r="N14" s="92"/>
      <c r="O14" s="24">
        <v>35</v>
      </c>
      <c r="P14" s="24" t="s">
        <v>38</v>
      </c>
      <c r="Q14" s="20"/>
      <c r="R14" s="20"/>
    </row>
    <row r="15" spans="1:18" ht="28.8" x14ac:dyDescent="0.3">
      <c r="A15" s="10" t="s">
        <v>23</v>
      </c>
      <c r="B15" s="27"/>
      <c r="C15" s="10"/>
      <c r="D15" s="10"/>
      <c r="E15" s="22"/>
      <c r="F15" s="22"/>
      <c r="G15" s="22"/>
      <c r="H15" s="22"/>
      <c r="I15" s="22"/>
      <c r="J15" s="22"/>
      <c r="K15" s="22"/>
      <c r="L15" s="21"/>
      <c r="M15" s="21"/>
      <c r="N15" s="92"/>
      <c r="O15" s="24">
        <v>150</v>
      </c>
      <c r="P15" s="24" t="s">
        <v>40</v>
      </c>
      <c r="Q15" s="20"/>
      <c r="R15" s="20"/>
    </row>
    <row r="16" spans="1:18" x14ac:dyDescent="0.3">
      <c r="A16" s="10" t="s">
        <v>20</v>
      </c>
      <c r="B16" s="27"/>
      <c r="C16" s="10"/>
      <c r="D16" s="10"/>
      <c r="E16" s="10"/>
      <c r="F16" s="13"/>
      <c r="G16" s="13"/>
      <c r="H16" s="13"/>
      <c r="I16" s="13"/>
      <c r="J16" s="13"/>
      <c r="K16" s="13"/>
      <c r="L16" s="13"/>
      <c r="M16" s="22"/>
      <c r="N16" s="44" t="s">
        <v>33</v>
      </c>
      <c r="O16" s="24"/>
      <c r="P16" s="24" t="s">
        <v>36</v>
      </c>
      <c r="Q16" s="20"/>
      <c r="R16" s="20"/>
    </row>
    <row r="17" spans="1:18" x14ac:dyDescent="0.3">
      <c r="A17" s="10" t="s">
        <v>11</v>
      </c>
      <c r="B17" s="2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2"/>
      <c r="N17" s="44" t="s">
        <v>34</v>
      </c>
      <c r="O17" s="24"/>
      <c r="P17" s="24" t="s">
        <v>36</v>
      </c>
      <c r="Q17" s="20"/>
      <c r="R17" s="20"/>
    </row>
    <row r="18" spans="1:18" x14ac:dyDescent="0.3">
      <c r="A18" s="5" t="s">
        <v>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23"/>
      <c r="O18" s="23"/>
      <c r="P18" s="23"/>
      <c r="Q18" s="6"/>
      <c r="R18" s="5" t="s">
        <v>60</v>
      </c>
    </row>
    <row r="19" spans="1:18" ht="27.6" x14ac:dyDescent="0.3">
      <c r="A19" s="30" t="s">
        <v>2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3" t="s">
        <v>59</v>
      </c>
      <c r="P19" s="33" t="s">
        <v>41</v>
      </c>
      <c r="Q19" s="34"/>
      <c r="R19" s="35"/>
    </row>
    <row r="20" spans="1:18" ht="43.2" x14ac:dyDescent="0.3">
      <c r="A20" s="36" t="s">
        <v>3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 t="s">
        <v>42</v>
      </c>
      <c r="Q20" s="34"/>
      <c r="R20" s="35"/>
    </row>
    <row r="21" spans="1:18" ht="55.2" x14ac:dyDescent="0.3">
      <c r="A21" s="36" t="s">
        <v>4</v>
      </c>
      <c r="B21" s="39"/>
      <c r="C21" s="40"/>
      <c r="D21" s="35"/>
      <c r="E21" s="35"/>
      <c r="F21" s="35"/>
      <c r="G21" s="35"/>
      <c r="I21" s="35"/>
      <c r="J21" s="35"/>
      <c r="K21" s="35"/>
      <c r="L21" s="35"/>
      <c r="M21" s="41" t="s">
        <v>53</v>
      </c>
      <c r="N21" s="45" t="s">
        <v>57</v>
      </c>
      <c r="O21" s="33"/>
      <c r="P21" s="33" t="s">
        <v>43</v>
      </c>
      <c r="Q21" s="34"/>
      <c r="R21" s="35"/>
    </row>
    <row r="22" spans="1:18" ht="27.6" x14ac:dyDescent="0.3">
      <c r="A22" s="30" t="s">
        <v>5</v>
      </c>
      <c r="B22" s="39"/>
      <c r="C22" s="40"/>
      <c r="D22" s="35"/>
      <c r="E22" s="35"/>
      <c r="F22" s="35"/>
      <c r="G22" s="35"/>
      <c r="H22" s="35"/>
      <c r="I22" s="35"/>
      <c r="J22" s="35"/>
      <c r="K22" s="35"/>
      <c r="L22" s="43"/>
      <c r="M22" s="41"/>
      <c r="N22" s="45" t="s">
        <v>44</v>
      </c>
      <c r="O22" s="37"/>
      <c r="P22" s="37" t="s">
        <v>36</v>
      </c>
      <c r="Q22" s="35"/>
      <c r="R22" s="35"/>
    </row>
    <row r="23" spans="1:18" ht="28.8" x14ac:dyDescent="0.3">
      <c r="A23" s="36" t="s">
        <v>6</v>
      </c>
      <c r="B23" s="39"/>
      <c r="C23" s="40"/>
      <c r="D23" s="35"/>
      <c r="E23" s="35"/>
      <c r="F23" s="35"/>
      <c r="G23" s="35"/>
      <c r="H23" s="35"/>
      <c r="I23" s="35"/>
      <c r="J23" s="35"/>
      <c r="K23" s="35"/>
      <c r="L23" s="43"/>
      <c r="M23" s="41"/>
      <c r="N23" s="45" t="s">
        <v>45</v>
      </c>
      <c r="O23" s="37"/>
      <c r="P23" s="33" t="s">
        <v>46</v>
      </c>
      <c r="Q23" s="35"/>
      <c r="R23" s="35"/>
    </row>
    <row r="24" spans="1:18" ht="27.6" x14ac:dyDescent="0.3">
      <c r="A24" s="35" t="s">
        <v>7</v>
      </c>
      <c r="B24" s="38"/>
      <c r="C24" s="35"/>
      <c r="D24" s="32"/>
      <c r="E24" s="32"/>
      <c r="F24" s="32"/>
      <c r="G24" s="32"/>
      <c r="H24" s="35"/>
      <c r="I24" s="35"/>
      <c r="J24" s="35"/>
      <c r="K24" s="35"/>
      <c r="L24" s="35"/>
      <c r="M24" s="35"/>
      <c r="N24" s="37" t="s">
        <v>47</v>
      </c>
      <c r="O24" s="37"/>
      <c r="P24" s="33" t="s">
        <v>46</v>
      </c>
      <c r="Q24" s="35"/>
      <c r="R24" s="35"/>
    </row>
    <row r="25" spans="1:18" ht="43.2" x14ac:dyDescent="0.3">
      <c r="A25" s="36" t="s">
        <v>8</v>
      </c>
      <c r="B25" s="38"/>
      <c r="C25" s="35"/>
      <c r="D25" s="35"/>
      <c r="E25" s="34"/>
      <c r="F25" s="34"/>
      <c r="G25" s="42"/>
      <c r="H25" s="42"/>
      <c r="I25" s="42"/>
      <c r="J25" s="42"/>
      <c r="K25" s="42"/>
      <c r="L25" s="42"/>
      <c r="M25" s="41"/>
      <c r="N25" s="45" t="s">
        <v>48</v>
      </c>
      <c r="O25" s="37"/>
      <c r="P25" s="37" t="s">
        <v>49</v>
      </c>
      <c r="Q25" s="35"/>
      <c r="R25" s="35"/>
    </row>
    <row r="26" spans="1:18" ht="41.4" x14ac:dyDescent="0.3">
      <c r="A26" s="37" t="s">
        <v>9</v>
      </c>
      <c r="B26" s="38"/>
      <c r="C26" s="35"/>
      <c r="D26" s="35"/>
      <c r="E26" s="34"/>
      <c r="F26" s="34"/>
      <c r="G26" s="42"/>
      <c r="H26" s="42"/>
      <c r="I26" s="42"/>
      <c r="J26" s="42"/>
      <c r="K26" s="42"/>
      <c r="L26" s="42"/>
      <c r="M26" s="41"/>
      <c r="N26" s="37" t="s">
        <v>56</v>
      </c>
      <c r="O26" s="37"/>
      <c r="P26" s="37" t="s">
        <v>49</v>
      </c>
      <c r="Q26" s="35"/>
      <c r="R26" s="35"/>
    </row>
    <row r="27" spans="1:18" ht="27.6" x14ac:dyDescent="0.3">
      <c r="A27" s="35" t="s">
        <v>10</v>
      </c>
      <c r="B27" s="38"/>
      <c r="C27" s="35"/>
      <c r="D27" s="35"/>
      <c r="E27" s="35"/>
      <c r="F27" s="43"/>
      <c r="G27" s="43"/>
      <c r="H27" s="35"/>
      <c r="I27" s="42"/>
      <c r="J27" s="42"/>
      <c r="K27" s="42"/>
      <c r="L27" s="42"/>
      <c r="M27" s="42"/>
      <c r="N27" s="45" t="s">
        <v>50</v>
      </c>
      <c r="O27" s="37"/>
      <c r="P27" s="33" t="s">
        <v>42</v>
      </c>
      <c r="Q27" s="35"/>
      <c r="R27" s="35"/>
    </row>
    <row r="28" spans="1:18" ht="27.6" x14ac:dyDescent="0.3">
      <c r="A28" s="35" t="s">
        <v>11</v>
      </c>
      <c r="B28" s="38"/>
      <c r="C28" s="35"/>
      <c r="D28" s="35"/>
      <c r="E28" s="35"/>
      <c r="F28" s="35"/>
      <c r="G28" s="35"/>
      <c r="H28" s="35"/>
      <c r="I28" s="42"/>
      <c r="J28" s="42"/>
      <c r="K28" s="42"/>
      <c r="L28" s="42"/>
      <c r="M28" s="42"/>
      <c r="N28" s="45" t="s">
        <v>54</v>
      </c>
      <c r="O28" s="37"/>
      <c r="P28" s="33" t="s">
        <v>42</v>
      </c>
      <c r="Q28" s="35"/>
      <c r="R28" s="35"/>
    </row>
    <row r="29" spans="1:18" ht="41.4" x14ac:dyDescent="0.3">
      <c r="A29" s="37" t="s">
        <v>12</v>
      </c>
      <c r="B29" s="38"/>
      <c r="C29" s="35"/>
      <c r="D29" s="35"/>
      <c r="E29" s="35"/>
      <c r="F29" s="35"/>
      <c r="G29" s="35"/>
      <c r="H29" s="35"/>
      <c r="I29" s="42"/>
      <c r="J29" s="42"/>
      <c r="K29" s="42"/>
      <c r="L29" s="42"/>
      <c r="M29" s="41"/>
      <c r="N29" s="45" t="s">
        <v>48</v>
      </c>
      <c r="O29" s="37"/>
      <c r="P29" s="37" t="s">
        <v>51</v>
      </c>
      <c r="Q29" s="35"/>
      <c r="R29" s="35"/>
    </row>
    <row r="30" spans="1:18" ht="69" x14ac:dyDescent="0.3">
      <c r="A30" s="37" t="s">
        <v>13</v>
      </c>
      <c r="B30" s="38"/>
      <c r="C30" s="35"/>
      <c r="D30" s="35"/>
      <c r="E30" s="35"/>
      <c r="F30" s="43"/>
      <c r="G30" s="43"/>
      <c r="H30" s="43"/>
      <c r="I30" s="42"/>
      <c r="J30" s="42"/>
      <c r="K30" s="42"/>
      <c r="L30" s="42"/>
      <c r="M30" s="41"/>
      <c r="N30" s="46" t="s">
        <v>55</v>
      </c>
      <c r="O30" s="37"/>
      <c r="P30" s="37" t="s">
        <v>51</v>
      </c>
      <c r="Q30" s="35"/>
      <c r="R30" s="35"/>
    </row>
    <row r="31" spans="1:18" ht="41.4" x14ac:dyDescent="0.3">
      <c r="A31" s="37" t="s">
        <v>14</v>
      </c>
      <c r="B31" s="38"/>
      <c r="C31" s="35"/>
      <c r="D31" s="35"/>
      <c r="E31" s="35"/>
      <c r="F31" s="43"/>
      <c r="G31" s="43"/>
      <c r="H31" s="43"/>
      <c r="I31" s="42"/>
      <c r="J31" s="42"/>
      <c r="K31" s="42"/>
      <c r="L31" s="42"/>
      <c r="M31" s="41"/>
      <c r="N31" s="46" t="s">
        <v>52</v>
      </c>
      <c r="O31" s="37"/>
      <c r="P31" s="37" t="s">
        <v>49</v>
      </c>
      <c r="Q31" s="35"/>
      <c r="R31" s="35"/>
    </row>
  </sheetData>
  <mergeCells count="3">
    <mergeCell ref="B2:M2"/>
    <mergeCell ref="N6:N8"/>
    <mergeCell ref="N13:N15"/>
  </mergeCells>
  <pageMargins left="0.7" right="0.7" top="0.75" bottom="0.75" header="0.3" footer="0.3"/>
  <pageSetup paperSize="8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5"/>
  <sheetViews>
    <sheetView workbookViewId="0">
      <selection activeCell="H15" sqref="H15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65</v>
      </c>
    </row>
    <row r="2" spans="1:18" ht="58.2" thickBot="1" x14ac:dyDescent="0.35">
      <c r="A2" s="2"/>
      <c r="B2" s="89" t="s">
        <v>62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48">
        <v>7</v>
      </c>
      <c r="C3" s="48">
        <v>8</v>
      </c>
      <c r="D3" s="48">
        <v>9</v>
      </c>
      <c r="E3" s="48">
        <v>10</v>
      </c>
      <c r="F3" s="48">
        <v>11</v>
      </c>
      <c r="G3" s="48">
        <v>12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20" t="s">
        <v>16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/>
      <c r="P5" s="24" t="s">
        <v>36</v>
      </c>
      <c r="Q5" s="20"/>
      <c r="R5" s="20"/>
    </row>
    <row r="6" spans="1:18" ht="28.8" x14ac:dyDescent="0.3">
      <c r="A6" s="10" t="s">
        <v>17</v>
      </c>
      <c r="B6" s="26"/>
      <c r="C6" s="9"/>
      <c r="D6" s="10"/>
      <c r="E6" s="10"/>
      <c r="F6" s="10"/>
      <c r="G6" s="10"/>
      <c r="H6" s="10"/>
      <c r="I6" s="10"/>
      <c r="J6" s="13"/>
      <c r="K6" s="13"/>
      <c r="L6" s="10"/>
      <c r="M6" s="10"/>
      <c r="N6" s="90"/>
      <c r="O6" s="24"/>
      <c r="P6" s="24" t="s">
        <v>35</v>
      </c>
      <c r="Q6" s="20"/>
      <c r="R6" s="20"/>
    </row>
    <row r="7" spans="1:18" ht="28.8" x14ac:dyDescent="0.3">
      <c r="A7" s="10" t="s">
        <v>18</v>
      </c>
      <c r="B7" s="27"/>
      <c r="C7" s="10"/>
      <c r="D7" s="9"/>
      <c r="E7" s="10"/>
      <c r="F7" s="10"/>
      <c r="G7" s="10"/>
      <c r="H7" s="10"/>
      <c r="I7" s="9"/>
      <c r="J7" s="10"/>
      <c r="K7" s="10"/>
      <c r="L7" s="49"/>
      <c r="M7" s="10"/>
      <c r="N7" s="91"/>
      <c r="O7" s="24">
        <f>221+95</f>
        <v>316</v>
      </c>
      <c r="P7" s="24" t="s">
        <v>37</v>
      </c>
      <c r="Q7" s="20"/>
      <c r="R7" s="20"/>
    </row>
    <row r="8" spans="1:18" ht="28.8" x14ac:dyDescent="0.3">
      <c r="A8" s="10" t="s">
        <v>67</v>
      </c>
      <c r="B8" s="27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1"/>
      <c r="O8" s="24">
        <v>50</v>
      </c>
      <c r="P8" s="24" t="s">
        <v>37</v>
      </c>
      <c r="Q8" s="20"/>
      <c r="R8" s="20"/>
    </row>
    <row r="9" spans="1:18" x14ac:dyDescent="0.3">
      <c r="A9" s="10" t="s">
        <v>20</v>
      </c>
      <c r="B9" s="27"/>
      <c r="C9" s="10"/>
      <c r="D9" s="10"/>
      <c r="E9" s="10"/>
      <c r="F9" s="13"/>
      <c r="G9" s="13"/>
      <c r="H9" s="13"/>
      <c r="I9" s="13"/>
      <c r="J9" s="9"/>
      <c r="K9" s="13"/>
      <c r="L9" s="13"/>
      <c r="M9" s="22"/>
      <c r="N9" s="44"/>
      <c r="O9" s="24"/>
      <c r="P9" s="24" t="s">
        <v>36</v>
      </c>
      <c r="Q9" s="20"/>
      <c r="R9" s="20"/>
    </row>
    <row r="10" spans="1:18" x14ac:dyDescent="0.3">
      <c r="A10" s="10" t="s">
        <v>11</v>
      </c>
      <c r="B10" s="27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22"/>
      <c r="N10" s="44"/>
      <c r="O10" s="24"/>
      <c r="P10" s="24" t="s">
        <v>36</v>
      </c>
      <c r="Q10" s="20"/>
      <c r="R10" s="20"/>
    </row>
    <row r="11" spans="1:18" x14ac:dyDescent="0.3">
      <c r="A11" s="29" t="s">
        <v>119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25"/>
      <c r="O11" s="47"/>
      <c r="P11" s="25"/>
      <c r="Q11" s="5"/>
      <c r="R11" s="5" t="s">
        <v>60</v>
      </c>
    </row>
    <row r="12" spans="1:18" x14ac:dyDescent="0.3">
      <c r="A12" s="20" t="s">
        <v>16</v>
      </c>
      <c r="B12" s="26"/>
      <c r="C12" s="9"/>
      <c r="D12" s="10"/>
      <c r="E12" s="10"/>
      <c r="F12" s="10"/>
      <c r="G12" s="10"/>
      <c r="H12" s="10"/>
      <c r="I12" s="10"/>
      <c r="J12" s="12"/>
      <c r="K12" s="10"/>
      <c r="L12" s="10"/>
      <c r="M12" s="10"/>
      <c r="N12" s="24"/>
      <c r="O12" s="24"/>
      <c r="P12" s="24" t="s">
        <v>36</v>
      </c>
      <c r="Q12" s="20"/>
      <c r="R12" s="20"/>
    </row>
    <row r="13" spans="1:18" x14ac:dyDescent="0.3">
      <c r="A13" s="10" t="s">
        <v>17</v>
      </c>
      <c r="B13" s="26"/>
      <c r="C13" s="9"/>
      <c r="D13" s="10"/>
      <c r="E13" s="10"/>
      <c r="F13" s="10"/>
      <c r="G13" s="10"/>
      <c r="H13" s="10"/>
      <c r="I13" s="10"/>
      <c r="J13" s="13"/>
      <c r="K13" s="13"/>
      <c r="L13" s="10"/>
      <c r="M13" s="10"/>
      <c r="N13" s="90"/>
      <c r="O13" s="24"/>
      <c r="P13" s="24" t="s">
        <v>36</v>
      </c>
      <c r="Q13" s="20"/>
      <c r="R13" s="20"/>
    </row>
    <row r="14" spans="1:18" x14ac:dyDescent="0.3">
      <c r="A14" s="10" t="s">
        <v>77</v>
      </c>
      <c r="B14" s="27"/>
      <c r="C14" s="10"/>
      <c r="D14" s="9"/>
      <c r="E14" s="9"/>
      <c r="F14" s="10"/>
      <c r="G14" s="9"/>
      <c r="H14" s="10"/>
      <c r="I14" s="49"/>
      <c r="J14" s="10"/>
      <c r="K14" s="10"/>
      <c r="L14" s="49"/>
      <c r="M14" s="10"/>
      <c r="N14" s="91"/>
      <c r="O14" s="24">
        <v>42</v>
      </c>
      <c r="P14" s="24" t="s">
        <v>36</v>
      </c>
      <c r="Q14" s="20"/>
      <c r="R14" s="20"/>
    </row>
    <row r="15" spans="1:18" ht="28.2" customHeight="1" x14ac:dyDescent="0.3">
      <c r="A15" s="10" t="s">
        <v>67</v>
      </c>
      <c r="B15" s="27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1"/>
      <c r="O15" s="24">
        <f>42*20</f>
        <v>840</v>
      </c>
      <c r="P15" s="24" t="s">
        <v>71</v>
      </c>
      <c r="Q15" s="20"/>
      <c r="R15" s="20"/>
    </row>
    <row r="16" spans="1:18" ht="27.6" x14ac:dyDescent="0.3">
      <c r="A16" s="58" t="s">
        <v>91</v>
      </c>
      <c r="B16" s="27"/>
      <c r="C16" s="10"/>
      <c r="D16" s="10"/>
      <c r="E16" s="10"/>
      <c r="F16" s="13"/>
      <c r="G16" s="9"/>
      <c r="H16" s="13"/>
      <c r="I16" s="13"/>
      <c r="J16" s="49"/>
      <c r="K16" s="13"/>
      <c r="L16" s="13"/>
      <c r="M16" s="22"/>
      <c r="N16" s="44"/>
      <c r="O16" s="24"/>
      <c r="P16" s="24" t="s">
        <v>36</v>
      </c>
      <c r="Q16" s="20"/>
      <c r="R16" s="20"/>
    </row>
    <row r="17" spans="1:18" x14ac:dyDescent="0.3">
      <c r="A17" s="10" t="s">
        <v>20</v>
      </c>
      <c r="B17" s="27"/>
      <c r="C17" s="10"/>
      <c r="D17" s="10"/>
      <c r="E17" s="10"/>
      <c r="F17" s="13"/>
      <c r="G17" s="13"/>
      <c r="H17" s="13"/>
      <c r="I17" s="13"/>
      <c r="J17" s="9"/>
      <c r="K17" s="13"/>
      <c r="L17" s="13"/>
      <c r="M17" s="22"/>
      <c r="N17" s="44"/>
      <c r="O17" s="24"/>
      <c r="P17" s="24" t="s">
        <v>36</v>
      </c>
      <c r="Q17" s="20"/>
      <c r="R17" s="20"/>
    </row>
    <row r="18" spans="1:18" x14ac:dyDescent="0.3">
      <c r="A18" s="10" t="s">
        <v>11</v>
      </c>
      <c r="B18" s="27"/>
      <c r="C18" s="10"/>
      <c r="D18" s="10"/>
      <c r="E18" s="10"/>
      <c r="F18" s="10"/>
      <c r="G18" s="10"/>
      <c r="H18" s="10"/>
      <c r="I18" s="10"/>
      <c r="J18" s="9"/>
      <c r="K18" s="10"/>
      <c r="L18" s="10"/>
      <c r="M18" s="22"/>
      <c r="N18" s="44"/>
      <c r="O18" s="24"/>
      <c r="P18" s="24" t="s">
        <v>36</v>
      </c>
      <c r="Q18" s="20"/>
      <c r="R18" s="20"/>
    </row>
    <row r="19" spans="1:18" x14ac:dyDescent="0.3">
      <c r="A19" s="29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5"/>
      <c r="O19" s="47"/>
      <c r="P19" s="25"/>
      <c r="Q19" s="5"/>
      <c r="R19" s="5" t="s">
        <v>60</v>
      </c>
    </row>
    <row r="20" spans="1:18" x14ac:dyDescent="0.3">
      <c r="A20" s="20" t="s">
        <v>16</v>
      </c>
      <c r="B20" s="26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4"/>
      <c r="O20" s="24"/>
      <c r="P20" s="24" t="s">
        <v>36</v>
      </c>
      <c r="Q20" s="20"/>
      <c r="R20" s="20"/>
    </row>
    <row r="21" spans="1:18" ht="28.8" x14ac:dyDescent="0.3">
      <c r="A21" s="10" t="s">
        <v>17</v>
      </c>
      <c r="B21" s="26"/>
      <c r="C21" s="9"/>
      <c r="D21" s="10"/>
      <c r="E21" s="10"/>
      <c r="F21" s="10"/>
      <c r="G21" s="10"/>
      <c r="H21" s="10"/>
      <c r="I21" s="10"/>
      <c r="J21" s="49"/>
      <c r="K21" s="49"/>
      <c r="L21" s="10"/>
      <c r="M21" s="10"/>
      <c r="N21" s="90"/>
      <c r="O21" s="24"/>
      <c r="P21" s="24" t="s">
        <v>39</v>
      </c>
      <c r="Q21" s="20"/>
      <c r="R21" s="20"/>
    </row>
    <row r="22" spans="1:18" ht="28.8" x14ac:dyDescent="0.3">
      <c r="A22" s="10" t="s">
        <v>22</v>
      </c>
      <c r="B22" s="27"/>
      <c r="C22" s="10"/>
      <c r="D22" s="9"/>
      <c r="E22" s="10"/>
      <c r="F22" s="10"/>
      <c r="G22" s="10"/>
      <c r="H22" s="10"/>
      <c r="I22" s="9"/>
      <c r="J22" s="10"/>
      <c r="K22" s="10"/>
      <c r="L22" s="49"/>
      <c r="M22" s="10"/>
      <c r="N22" s="92"/>
      <c r="O22" s="24">
        <v>316</v>
      </c>
      <c r="P22" s="24" t="s">
        <v>38</v>
      </c>
      <c r="Q22" s="20"/>
      <c r="R22" s="20"/>
    </row>
    <row r="23" spans="1:18" ht="28.8" x14ac:dyDescent="0.3">
      <c r="A23" s="10" t="s">
        <v>23</v>
      </c>
      <c r="B23" s="27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2"/>
      <c r="O23" s="24">
        <v>100</v>
      </c>
      <c r="P23" s="24" t="s">
        <v>40</v>
      </c>
      <c r="Q23" s="20"/>
      <c r="R23" s="20"/>
    </row>
    <row r="24" spans="1:18" x14ac:dyDescent="0.3">
      <c r="A24" s="10" t="s">
        <v>20</v>
      </c>
      <c r="B24" s="27"/>
      <c r="C24" s="10"/>
      <c r="D24" s="10"/>
      <c r="E24" s="10"/>
      <c r="F24" s="13"/>
      <c r="G24" s="13"/>
      <c r="H24" s="13"/>
      <c r="I24" s="13"/>
      <c r="J24" s="9"/>
      <c r="K24" s="13"/>
      <c r="L24" s="13"/>
      <c r="M24" s="49"/>
      <c r="N24" s="44"/>
      <c r="O24" s="24"/>
      <c r="P24" s="24" t="s">
        <v>36</v>
      </c>
      <c r="Q24" s="20"/>
      <c r="R24" s="20"/>
    </row>
    <row r="25" spans="1:18" x14ac:dyDescent="0.3">
      <c r="A25" s="10" t="s">
        <v>11</v>
      </c>
      <c r="B25" s="27"/>
      <c r="C25" s="10"/>
      <c r="D25" s="10"/>
      <c r="E25" s="10"/>
      <c r="F25" s="10"/>
      <c r="G25" s="10"/>
      <c r="H25" s="10"/>
      <c r="I25" s="10"/>
      <c r="J25" s="9"/>
      <c r="K25" s="10"/>
      <c r="L25" s="10"/>
      <c r="M25" s="49"/>
      <c r="N25" s="44"/>
      <c r="O25" s="24"/>
      <c r="P25" s="24" t="s">
        <v>36</v>
      </c>
      <c r="Q25" s="20"/>
      <c r="R25" s="20"/>
    </row>
    <row r="26" spans="1:18" x14ac:dyDescent="0.3">
      <c r="A26" s="29" t="s">
        <v>92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5"/>
      <c r="O26" s="47"/>
      <c r="P26" s="25"/>
      <c r="Q26" s="5"/>
      <c r="R26" s="5" t="s">
        <v>60</v>
      </c>
    </row>
    <row r="27" spans="1:18" x14ac:dyDescent="0.3">
      <c r="A27" s="20" t="s">
        <v>93</v>
      </c>
      <c r="B27" s="55"/>
      <c r="C27" s="49"/>
      <c r="D27" s="49"/>
      <c r="E27" s="49"/>
      <c r="F27" s="9"/>
      <c r="G27" s="9"/>
      <c r="H27" s="49"/>
      <c r="I27" s="49"/>
      <c r="J27" s="49"/>
      <c r="K27" s="49"/>
      <c r="L27" s="49"/>
      <c r="M27" s="49"/>
      <c r="N27" s="24"/>
      <c r="O27" s="24"/>
      <c r="P27" s="24" t="s">
        <v>36</v>
      </c>
      <c r="Q27" s="20"/>
      <c r="R27" s="20"/>
    </row>
    <row r="28" spans="1:18" x14ac:dyDescent="0.3">
      <c r="A28" s="10" t="s">
        <v>17</v>
      </c>
      <c r="B28" s="55"/>
      <c r="C28" s="49"/>
      <c r="D28" s="49"/>
      <c r="E28" s="49"/>
      <c r="F28" s="49"/>
      <c r="G28" s="9"/>
      <c r="H28" s="49"/>
      <c r="I28" s="49"/>
      <c r="J28" s="49"/>
      <c r="K28" s="49"/>
      <c r="L28" s="49"/>
      <c r="M28" s="49"/>
      <c r="N28" s="90"/>
      <c r="O28" s="24"/>
      <c r="P28" s="24" t="s">
        <v>36</v>
      </c>
      <c r="Q28" s="20"/>
      <c r="R28" s="20"/>
    </row>
    <row r="29" spans="1:18" x14ac:dyDescent="0.3">
      <c r="A29" s="10" t="s">
        <v>94</v>
      </c>
      <c r="B29" s="55"/>
      <c r="C29" s="49"/>
      <c r="D29" s="49"/>
      <c r="E29" s="49"/>
      <c r="F29" s="49"/>
      <c r="G29" s="9"/>
      <c r="H29" s="9"/>
      <c r="I29" s="9"/>
      <c r="J29" s="49"/>
      <c r="K29" s="49"/>
      <c r="L29" s="49"/>
      <c r="M29" s="49"/>
      <c r="N29" s="92"/>
      <c r="O29" s="59" t="s">
        <v>53</v>
      </c>
      <c r="P29" s="24" t="s">
        <v>96</v>
      </c>
      <c r="Q29" s="20"/>
      <c r="R29" s="20"/>
    </row>
    <row r="30" spans="1:18" x14ac:dyDescent="0.3">
      <c r="A30" s="10" t="s">
        <v>95</v>
      </c>
      <c r="B30" s="55"/>
      <c r="C30" s="49"/>
      <c r="D30" s="49"/>
      <c r="E30" s="49"/>
      <c r="F30" s="49"/>
      <c r="G30" s="9"/>
      <c r="H30" s="9"/>
      <c r="I30" s="9"/>
      <c r="J30" s="9"/>
      <c r="K30" s="9"/>
      <c r="L30" s="9"/>
      <c r="M30" s="9"/>
      <c r="N30" s="92"/>
      <c r="O30" s="59" t="s">
        <v>53</v>
      </c>
      <c r="P30" s="24" t="s">
        <v>96</v>
      </c>
      <c r="Q30" s="20"/>
      <c r="R30" s="20"/>
    </row>
    <row r="31" spans="1:18" x14ac:dyDescent="0.3">
      <c r="A31" s="10" t="s">
        <v>20</v>
      </c>
      <c r="B31" s="55"/>
      <c r="C31" s="49"/>
      <c r="D31" s="49"/>
      <c r="E31" s="49"/>
      <c r="F31" s="49"/>
      <c r="G31" s="49"/>
      <c r="H31" s="49"/>
      <c r="I31" s="49"/>
      <c r="J31" s="9"/>
      <c r="K31" s="49"/>
      <c r="L31" s="49"/>
      <c r="M31" s="49"/>
      <c r="N31" s="44"/>
      <c r="O31" s="24"/>
      <c r="P31" s="24" t="s">
        <v>36</v>
      </c>
      <c r="Q31" s="20"/>
      <c r="R31" s="20"/>
    </row>
    <row r="32" spans="1:18" x14ac:dyDescent="0.3">
      <c r="A32" s="10" t="s">
        <v>11</v>
      </c>
      <c r="B32" s="55"/>
      <c r="C32" s="49"/>
      <c r="D32" s="49"/>
      <c r="E32" s="49"/>
      <c r="F32" s="49"/>
      <c r="G32" s="49"/>
      <c r="H32" s="49"/>
      <c r="I32" s="49"/>
      <c r="J32" s="9"/>
      <c r="K32" s="49"/>
      <c r="L32" s="49"/>
      <c r="M32" s="49"/>
      <c r="N32" s="44"/>
      <c r="O32" s="24"/>
      <c r="P32" s="24" t="s">
        <v>36</v>
      </c>
      <c r="Q32" s="20"/>
      <c r="R32" s="20"/>
    </row>
    <row r="33" spans="1:18" x14ac:dyDescent="0.3">
      <c r="A33" s="29" t="s">
        <v>97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5"/>
      <c r="O33" s="47"/>
      <c r="P33" s="25"/>
      <c r="Q33" s="5"/>
      <c r="R33" s="5" t="s">
        <v>60</v>
      </c>
    </row>
    <row r="34" spans="1:18" x14ac:dyDescent="0.3">
      <c r="A34" s="20" t="s">
        <v>100</v>
      </c>
      <c r="B34" s="55"/>
      <c r="C34" s="49"/>
      <c r="D34" s="60"/>
      <c r="E34" s="60"/>
      <c r="F34" s="49"/>
      <c r="G34" s="49"/>
      <c r="H34" s="49"/>
      <c r="I34" s="49"/>
      <c r="J34" s="49"/>
      <c r="K34" s="49"/>
      <c r="L34" s="49"/>
      <c r="M34" s="49"/>
      <c r="N34" s="24"/>
      <c r="O34" s="24"/>
      <c r="P34" s="24" t="s">
        <v>98</v>
      </c>
      <c r="Q34" s="20"/>
      <c r="R34" s="20"/>
    </row>
    <row r="35" spans="1:18" x14ac:dyDescent="0.3">
      <c r="A35" s="10" t="s">
        <v>17</v>
      </c>
      <c r="B35" s="55"/>
      <c r="C35" s="49"/>
      <c r="D35" s="49"/>
      <c r="E35" s="60"/>
      <c r="F35" s="49"/>
      <c r="G35" s="49"/>
      <c r="H35" s="49"/>
      <c r="I35" s="49"/>
      <c r="J35" s="49"/>
      <c r="K35" s="49"/>
      <c r="L35" s="49"/>
      <c r="M35" s="49"/>
      <c r="N35" s="90"/>
      <c r="O35" s="24"/>
      <c r="P35" s="24" t="s">
        <v>98</v>
      </c>
      <c r="Q35" s="20"/>
      <c r="R35" s="20"/>
    </row>
    <row r="36" spans="1:18" x14ac:dyDescent="0.3">
      <c r="A36" s="10" t="s">
        <v>101</v>
      </c>
      <c r="B36" s="55"/>
      <c r="C36" s="49"/>
      <c r="D36" s="49"/>
      <c r="E36" s="49"/>
      <c r="F36" s="60"/>
      <c r="G36" s="9"/>
      <c r="H36" s="9"/>
      <c r="I36" s="9"/>
      <c r="J36" s="49"/>
      <c r="K36" s="49"/>
      <c r="L36" s="49"/>
      <c r="M36" s="49"/>
      <c r="N36" s="92"/>
      <c r="O36" s="24">
        <v>50</v>
      </c>
      <c r="P36" s="24" t="s">
        <v>98</v>
      </c>
      <c r="Q36" s="20"/>
      <c r="R36" s="20"/>
    </row>
    <row r="37" spans="1:18" ht="28.8" x14ac:dyDescent="0.3">
      <c r="A37" s="10" t="s">
        <v>67</v>
      </c>
      <c r="B37" s="55"/>
      <c r="C37" s="49"/>
      <c r="D37" s="49"/>
      <c r="E37" s="49"/>
      <c r="F37" s="49"/>
      <c r="G37" s="49"/>
      <c r="H37" s="9"/>
      <c r="I37" s="9"/>
      <c r="J37" s="9"/>
      <c r="K37" s="9"/>
      <c r="L37" s="9"/>
      <c r="M37" s="9"/>
      <c r="N37" s="92"/>
      <c r="O37" s="24">
        <v>504</v>
      </c>
      <c r="P37" s="24" t="s">
        <v>99</v>
      </c>
      <c r="Q37" s="20"/>
      <c r="R37" s="20"/>
    </row>
    <row r="38" spans="1:18" x14ac:dyDescent="0.3">
      <c r="A38" s="10" t="s">
        <v>20</v>
      </c>
      <c r="B38" s="55"/>
      <c r="C38" s="49"/>
      <c r="D38" s="49"/>
      <c r="E38" s="49"/>
      <c r="F38" s="49"/>
      <c r="G38" s="49"/>
      <c r="H38" s="49"/>
      <c r="I38" s="49"/>
      <c r="J38" s="9"/>
      <c r="K38" s="49"/>
      <c r="L38" s="49"/>
      <c r="M38" s="49"/>
      <c r="N38" s="44"/>
      <c r="O38" s="24"/>
      <c r="P38" s="24" t="s">
        <v>36</v>
      </c>
      <c r="Q38" s="20"/>
      <c r="R38" s="20"/>
    </row>
    <row r="39" spans="1:18" x14ac:dyDescent="0.3">
      <c r="A39" s="10" t="s">
        <v>11</v>
      </c>
      <c r="B39" s="55"/>
      <c r="C39" s="49"/>
      <c r="D39" s="49"/>
      <c r="E39" s="49"/>
      <c r="F39" s="49"/>
      <c r="G39" s="49"/>
      <c r="H39" s="49"/>
      <c r="I39" s="49"/>
      <c r="J39" s="9"/>
      <c r="K39" s="49"/>
      <c r="L39" s="49"/>
      <c r="M39" s="49"/>
      <c r="N39" s="44"/>
      <c r="O39" s="24"/>
      <c r="P39" s="24" t="s">
        <v>36</v>
      </c>
      <c r="Q39" s="20"/>
      <c r="R39" s="20"/>
    </row>
    <row r="40" spans="1:18" x14ac:dyDescent="0.3">
      <c r="A40" s="29" t="s">
        <v>102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5"/>
      <c r="O40" s="47"/>
      <c r="P40" s="25"/>
      <c r="Q40" s="5"/>
      <c r="R40" s="5" t="s">
        <v>60</v>
      </c>
    </row>
    <row r="41" spans="1:18" x14ac:dyDescent="0.3">
      <c r="A41" s="20" t="s">
        <v>103</v>
      </c>
      <c r="B41" s="55"/>
      <c r="C41" s="49"/>
      <c r="D41" s="60"/>
      <c r="E41" s="60"/>
      <c r="F41" s="49"/>
      <c r="G41" s="49"/>
      <c r="H41" s="49"/>
      <c r="I41" s="49"/>
      <c r="J41" s="49"/>
      <c r="K41" s="49"/>
      <c r="L41" s="49"/>
      <c r="M41" s="49"/>
      <c r="N41" s="24"/>
      <c r="O41" s="24"/>
      <c r="P41" s="24" t="s">
        <v>107</v>
      </c>
      <c r="Q41" s="20"/>
      <c r="R41" s="20"/>
    </row>
    <row r="42" spans="1:18" x14ac:dyDescent="0.3">
      <c r="A42" s="10" t="s">
        <v>104</v>
      </c>
      <c r="B42" s="55"/>
      <c r="C42" s="49"/>
      <c r="D42" s="49"/>
      <c r="E42" s="60"/>
      <c r="F42" s="49"/>
      <c r="G42" s="49"/>
      <c r="H42" s="49"/>
      <c r="I42" s="49"/>
      <c r="J42" s="49"/>
      <c r="K42" s="49"/>
      <c r="L42" s="49"/>
      <c r="M42" s="49"/>
      <c r="N42" s="90"/>
      <c r="O42" s="24"/>
      <c r="P42" s="24" t="s">
        <v>107</v>
      </c>
      <c r="Q42" s="20"/>
      <c r="R42" s="20"/>
    </row>
    <row r="43" spans="1:18" ht="27.6" x14ac:dyDescent="0.3">
      <c r="A43" s="58" t="s">
        <v>105</v>
      </c>
      <c r="B43" s="55"/>
      <c r="C43" s="49"/>
      <c r="D43" s="49"/>
      <c r="E43" s="49"/>
      <c r="F43" s="60"/>
      <c r="G43" s="9"/>
      <c r="H43" s="9"/>
      <c r="I43" s="9"/>
      <c r="J43" s="49"/>
      <c r="K43" s="49"/>
      <c r="L43" s="49"/>
      <c r="M43" s="49"/>
      <c r="N43" s="92"/>
      <c r="O43" s="24">
        <v>50</v>
      </c>
      <c r="P43" s="24" t="s">
        <v>98</v>
      </c>
      <c r="Q43" s="20"/>
      <c r="R43" s="20"/>
    </row>
    <row r="44" spans="1:18" x14ac:dyDescent="0.3">
      <c r="A44" s="10" t="s">
        <v>106</v>
      </c>
      <c r="B44" s="55"/>
      <c r="C44" s="49"/>
      <c r="D44" s="49"/>
      <c r="E44" s="49"/>
      <c r="F44" s="49"/>
      <c r="G44" s="49"/>
      <c r="H44" s="60"/>
      <c r="I44" s="60"/>
      <c r="J44" s="60"/>
      <c r="K44" s="60"/>
      <c r="L44" s="60"/>
      <c r="M44" s="60"/>
      <c r="N44" s="92"/>
      <c r="O44" s="24">
        <f>40*20</f>
        <v>800</v>
      </c>
      <c r="P44" s="24" t="s">
        <v>108</v>
      </c>
      <c r="Q44" s="20"/>
      <c r="R44" s="20"/>
    </row>
    <row r="45" spans="1:18" x14ac:dyDescent="0.3">
      <c r="A45" s="10" t="s">
        <v>20</v>
      </c>
      <c r="B45" s="55"/>
      <c r="C45" s="49"/>
      <c r="D45" s="49"/>
      <c r="E45" s="49"/>
      <c r="F45" s="49"/>
      <c r="G45" s="49"/>
      <c r="H45" s="49"/>
      <c r="I45" s="49"/>
      <c r="J45" s="9"/>
      <c r="K45" s="49"/>
      <c r="L45" s="49"/>
      <c r="M45" s="49"/>
      <c r="N45" s="44"/>
      <c r="O45" s="24"/>
      <c r="P45" s="24" t="s">
        <v>36</v>
      </c>
      <c r="Q45" s="20"/>
      <c r="R45" s="20"/>
    </row>
    <row r="46" spans="1:18" x14ac:dyDescent="0.3">
      <c r="A46" s="10" t="s">
        <v>11</v>
      </c>
      <c r="B46" s="55"/>
      <c r="C46" s="49"/>
      <c r="D46" s="49"/>
      <c r="E46" s="49"/>
      <c r="F46" s="49"/>
      <c r="G46" s="49"/>
      <c r="H46" s="49"/>
      <c r="I46" s="49"/>
      <c r="J46" s="9"/>
      <c r="K46" s="49"/>
      <c r="L46" s="49"/>
      <c r="M46" s="49"/>
      <c r="N46" s="44"/>
      <c r="O46" s="24"/>
      <c r="P46" s="24" t="s">
        <v>36</v>
      </c>
      <c r="Q46" s="20"/>
      <c r="R46" s="20"/>
    </row>
    <row r="47" spans="1:18" x14ac:dyDescent="0.3">
      <c r="A47" s="29" t="s">
        <v>69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5"/>
      <c r="O47" s="47"/>
      <c r="P47" s="25"/>
      <c r="Q47" s="5"/>
      <c r="R47" s="5" t="s">
        <v>60</v>
      </c>
    </row>
    <row r="48" spans="1:18" x14ac:dyDescent="0.3">
      <c r="A48" s="20" t="s">
        <v>16</v>
      </c>
      <c r="B48" s="55"/>
      <c r="C48" s="49"/>
      <c r="D48" s="49"/>
      <c r="E48" s="49"/>
      <c r="F48" s="49"/>
      <c r="G48" s="49"/>
      <c r="H48" s="9"/>
      <c r="I48" s="9"/>
      <c r="J48" s="10"/>
      <c r="K48" s="10"/>
      <c r="L48" s="10"/>
      <c r="M48" s="10"/>
      <c r="N48" s="24"/>
      <c r="O48" s="24"/>
      <c r="P48" s="24" t="s">
        <v>36</v>
      </c>
      <c r="Q48" s="20"/>
      <c r="R48" s="20"/>
    </row>
    <row r="49" spans="1:18" ht="28.8" x14ac:dyDescent="0.3">
      <c r="A49" s="10" t="s">
        <v>17</v>
      </c>
      <c r="B49" s="55"/>
      <c r="C49" s="49"/>
      <c r="D49" s="49"/>
      <c r="E49" s="49"/>
      <c r="F49" s="49"/>
      <c r="G49" s="49"/>
      <c r="H49" s="9"/>
      <c r="I49" s="9"/>
      <c r="J49" s="49"/>
      <c r="K49" s="49"/>
      <c r="L49" s="10"/>
      <c r="M49" s="10"/>
      <c r="N49" s="90"/>
      <c r="O49" s="24"/>
      <c r="P49" s="24" t="s">
        <v>39</v>
      </c>
      <c r="Q49" s="20"/>
      <c r="R49" s="20"/>
    </row>
    <row r="50" spans="1:18" ht="28.8" x14ac:dyDescent="0.3">
      <c r="A50" s="10" t="s">
        <v>22</v>
      </c>
      <c r="B50" s="55"/>
      <c r="C50" s="49"/>
      <c r="D50" s="49"/>
      <c r="E50" s="49"/>
      <c r="F50" s="49"/>
      <c r="G50" s="49"/>
      <c r="H50" s="10"/>
      <c r="I50" s="9"/>
      <c r="J50" s="10"/>
      <c r="K50" s="10"/>
      <c r="L50" s="49"/>
      <c r="M50" s="10"/>
      <c r="N50" s="92"/>
      <c r="O50" s="24">
        <v>500</v>
      </c>
      <c r="P50" s="24" t="s">
        <v>38</v>
      </c>
      <c r="Q50" s="20"/>
      <c r="R50" s="20"/>
    </row>
    <row r="51" spans="1:18" ht="28.8" x14ac:dyDescent="0.3">
      <c r="A51" s="10" t="s">
        <v>83</v>
      </c>
      <c r="B51" s="55"/>
      <c r="C51" s="49"/>
      <c r="D51" s="49"/>
      <c r="E51" s="49"/>
      <c r="F51" s="49"/>
      <c r="G51" s="49"/>
      <c r="H51" s="49"/>
      <c r="I51" s="9"/>
      <c r="J51" s="9"/>
      <c r="K51" s="9"/>
      <c r="L51" s="9"/>
      <c r="M51" s="9"/>
      <c r="N51" s="92"/>
      <c r="O51" s="24">
        <v>140</v>
      </c>
      <c r="P51" s="24" t="s">
        <v>72</v>
      </c>
      <c r="Q51" s="20"/>
      <c r="R51" s="20"/>
    </row>
    <row r="52" spans="1:18" x14ac:dyDescent="0.3">
      <c r="A52" s="10" t="s">
        <v>20</v>
      </c>
      <c r="B52" s="55"/>
      <c r="C52" s="49"/>
      <c r="D52" s="49"/>
      <c r="E52" s="49"/>
      <c r="F52" s="49"/>
      <c r="G52" s="49"/>
      <c r="H52" s="13"/>
      <c r="I52" s="13"/>
      <c r="J52" s="9"/>
      <c r="K52" s="13"/>
      <c r="L52" s="13"/>
      <c r="M52" s="49"/>
      <c r="N52" s="44"/>
      <c r="O52" s="24"/>
      <c r="P52" s="24" t="s">
        <v>36</v>
      </c>
      <c r="Q52" s="20"/>
      <c r="R52" s="20"/>
    </row>
    <row r="53" spans="1:18" x14ac:dyDescent="0.3">
      <c r="A53" s="10" t="s">
        <v>11</v>
      </c>
      <c r="B53" s="55"/>
      <c r="C53" s="49"/>
      <c r="D53" s="49"/>
      <c r="E53" s="49"/>
      <c r="F53" s="49"/>
      <c r="G53" s="49"/>
      <c r="H53" s="10"/>
      <c r="I53" s="10"/>
      <c r="J53" s="9"/>
      <c r="K53" s="10"/>
      <c r="L53" s="10"/>
      <c r="M53" s="49"/>
      <c r="N53" s="44"/>
      <c r="O53" s="24"/>
      <c r="P53" s="24" t="s">
        <v>36</v>
      </c>
      <c r="Q53" s="20"/>
      <c r="R53" s="20"/>
    </row>
    <row r="54" spans="1:18" x14ac:dyDescent="0.3">
      <c r="A54" s="29" t="s">
        <v>84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25"/>
      <c r="O54" s="47"/>
      <c r="P54" s="25"/>
      <c r="Q54" s="5"/>
      <c r="R54" s="5" t="s">
        <v>60</v>
      </c>
    </row>
    <row r="55" spans="1:18" x14ac:dyDescent="0.3">
      <c r="A55" s="20" t="s">
        <v>85</v>
      </c>
      <c r="B55" s="56"/>
      <c r="C55" s="13"/>
      <c r="D55" s="13"/>
      <c r="E55" s="13"/>
      <c r="F55" s="13"/>
      <c r="G55" s="9"/>
      <c r="H55" s="9"/>
      <c r="I55" s="13"/>
      <c r="J55" s="57"/>
      <c r="K55" s="13"/>
      <c r="L55" s="13"/>
      <c r="M55" s="13"/>
      <c r="N55" s="24"/>
      <c r="O55" s="24"/>
      <c r="P55" s="24" t="s">
        <v>88</v>
      </c>
      <c r="Q55" s="20"/>
      <c r="R55" s="20"/>
    </row>
    <row r="56" spans="1:18" x14ac:dyDescent="0.3">
      <c r="A56" s="10" t="s">
        <v>90</v>
      </c>
      <c r="B56" s="56"/>
      <c r="C56" s="13"/>
      <c r="D56" s="13"/>
      <c r="E56" s="13"/>
      <c r="F56" s="13"/>
      <c r="G56" s="13"/>
      <c r="H56" s="9"/>
      <c r="I56" s="13"/>
      <c r="J56" s="13"/>
      <c r="K56" s="13"/>
      <c r="L56" s="13"/>
      <c r="M56" s="13"/>
      <c r="N56" s="90"/>
      <c r="O56" s="24"/>
      <c r="P56" s="24" t="s">
        <v>36</v>
      </c>
      <c r="Q56" s="20"/>
      <c r="R56" s="20"/>
    </row>
    <row r="57" spans="1:18" x14ac:dyDescent="0.3">
      <c r="A57" s="10" t="s">
        <v>89</v>
      </c>
      <c r="B57" s="56"/>
      <c r="C57" s="13"/>
      <c r="D57" s="13"/>
      <c r="E57" s="13"/>
      <c r="F57" s="13"/>
      <c r="G57" s="13"/>
      <c r="H57" s="13"/>
      <c r="I57" s="9"/>
      <c r="J57" s="49"/>
      <c r="K57" s="13"/>
      <c r="L57" s="13"/>
      <c r="M57" s="13"/>
      <c r="N57" s="90"/>
      <c r="O57" s="24"/>
      <c r="P57" s="24" t="s">
        <v>36</v>
      </c>
      <c r="Q57" s="20"/>
      <c r="R57" s="20"/>
    </row>
    <row r="58" spans="1:18" x14ac:dyDescent="0.3">
      <c r="A58" s="10" t="s">
        <v>86</v>
      </c>
      <c r="B58" s="56"/>
      <c r="C58" s="13"/>
      <c r="D58" s="13"/>
      <c r="E58" s="13"/>
      <c r="F58" s="13"/>
      <c r="G58" s="13"/>
      <c r="H58" s="13"/>
      <c r="I58" s="13"/>
      <c r="J58" s="49"/>
      <c r="K58" s="9"/>
      <c r="L58" s="13"/>
      <c r="M58" s="13"/>
      <c r="N58" s="91"/>
      <c r="O58" s="24"/>
      <c r="P58" s="24" t="s">
        <v>36</v>
      </c>
      <c r="Q58" s="20"/>
      <c r="R58" s="20"/>
    </row>
    <row r="59" spans="1:18" x14ac:dyDescent="0.3">
      <c r="A59" s="10" t="s">
        <v>67</v>
      </c>
      <c r="B59" s="56"/>
      <c r="C59" s="13"/>
      <c r="D59" s="13"/>
      <c r="E59" s="13"/>
      <c r="F59" s="13"/>
      <c r="G59" s="13"/>
      <c r="H59" s="13"/>
      <c r="I59" s="13"/>
      <c r="J59" s="13"/>
      <c r="K59" s="9"/>
      <c r="L59" s="9"/>
      <c r="M59" s="9"/>
      <c r="N59" s="91"/>
      <c r="O59" s="24">
        <v>30</v>
      </c>
      <c r="P59" s="24" t="s">
        <v>87</v>
      </c>
      <c r="Q59" s="20"/>
      <c r="R59" s="20"/>
    </row>
    <row r="60" spans="1:18" x14ac:dyDescent="0.3">
      <c r="A60" s="10" t="s">
        <v>20</v>
      </c>
      <c r="B60" s="5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4"/>
      <c r="O60" s="24"/>
      <c r="P60" s="24" t="s">
        <v>36</v>
      </c>
      <c r="Q60" s="20"/>
      <c r="R60" s="20"/>
    </row>
    <row r="61" spans="1:18" x14ac:dyDescent="0.3">
      <c r="A61" s="10" t="s">
        <v>11</v>
      </c>
      <c r="B61" s="5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4"/>
      <c r="O61" s="24"/>
      <c r="P61" s="24" t="s">
        <v>36</v>
      </c>
      <c r="Q61" s="20"/>
      <c r="R61" s="20"/>
    </row>
    <row r="62" spans="1:18" x14ac:dyDescent="0.3">
      <c r="A62" s="54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23"/>
      <c r="O62" s="23"/>
      <c r="P62" s="23"/>
      <c r="Q62" s="6"/>
      <c r="R62" s="5" t="s">
        <v>60</v>
      </c>
    </row>
    <row r="63" spans="1:18" ht="27.6" x14ac:dyDescent="0.3">
      <c r="A63" s="30" t="s">
        <v>2</v>
      </c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33" t="s">
        <v>63</v>
      </c>
      <c r="O63" s="33" t="s">
        <v>59</v>
      </c>
      <c r="P63" s="33" t="s">
        <v>41</v>
      </c>
      <c r="Q63" s="34" t="s">
        <v>68</v>
      </c>
      <c r="R63" s="35"/>
    </row>
    <row r="64" spans="1:18" ht="43.2" x14ac:dyDescent="0.3">
      <c r="A64" s="36" t="s">
        <v>3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33"/>
      <c r="O64" s="33"/>
      <c r="P64" s="33" t="s">
        <v>42</v>
      </c>
      <c r="Q64" s="34" t="s">
        <v>68</v>
      </c>
      <c r="R64" s="35"/>
    </row>
    <row r="65" spans="1:18" ht="55.2" x14ac:dyDescent="0.3">
      <c r="A65" s="36" t="s">
        <v>4</v>
      </c>
      <c r="B65" s="52"/>
      <c r="C65" s="43"/>
      <c r="D65" s="35"/>
      <c r="E65" s="35"/>
      <c r="F65" s="35"/>
      <c r="G65" s="35"/>
      <c r="I65" s="35"/>
      <c r="J65" s="35"/>
      <c r="K65" s="35"/>
      <c r="L65" s="35"/>
      <c r="M65" s="43" t="s">
        <v>53</v>
      </c>
      <c r="N65" s="46" t="s">
        <v>57</v>
      </c>
      <c r="O65" s="33"/>
      <c r="P65" s="33" t="s">
        <v>43</v>
      </c>
      <c r="Q65" s="34" t="s">
        <v>68</v>
      </c>
      <c r="R65" s="35"/>
    </row>
    <row r="66" spans="1:18" ht="27.6" x14ac:dyDescent="0.3">
      <c r="A66" s="30" t="s">
        <v>5</v>
      </c>
      <c r="B66" s="52"/>
      <c r="C66" s="43"/>
      <c r="D66" s="35"/>
      <c r="E66" s="35"/>
      <c r="F66" s="35"/>
      <c r="G66" s="35"/>
      <c r="H66" s="35"/>
      <c r="I66" s="35"/>
      <c r="J66" s="35"/>
      <c r="K66" s="35"/>
      <c r="L66" s="43"/>
      <c r="M66" s="43"/>
      <c r="N66" s="46" t="s">
        <v>44</v>
      </c>
      <c r="O66" s="37"/>
      <c r="P66" s="37" t="s">
        <v>36</v>
      </c>
      <c r="Q66" s="34" t="s">
        <v>68</v>
      </c>
      <c r="R66" s="35"/>
    </row>
    <row r="67" spans="1:18" ht="28.8" x14ac:dyDescent="0.3">
      <c r="A67" s="36" t="s">
        <v>6</v>
      </c>
      <c r="B67" s="52"/>
      <c r="C67" s="43"/>
      <c r="D67" s="35"/>
      <c r="E67" s="35"/>
      <c r="F67" s="35"/>
      <c r="G67" s="35"/>
      <c r="H67" s="35"/>
      <c r="I67" s="35"/>
      <c r="J67" s="35"/>
      <c r="K67" s="35"/>
      <c r="L67" s="43"/>
      <c r="M67" s="43"/>
      <c r="N67" s="46" t="s">
        <v>45</v>
      </c>
      <c r="O67" s="37"/>
      <c r="P67" s="33" t="s">
        <v>46</v>
      </c>
      <c r="Q67" s="34" t="s">
        <v>68</v>
      </c>
      <c r="R67" s="35"/>
    </row>
    <row r="68" spans="1:18" ht="27.6" x14ac:dyDescent="0.3">
      <c r="A68" s="35" t="s">
        <v>7</v>
      </c>
      <c r="B68" s="38"/>
      <c r="C68" s="35"/>
      <c r="D68" s="43"/>
      <c r="E68" s="43"/>
      <c r="F68" s="43"/>
      <c r="G68" s="43"/>
      <c r="H68" s="35"/>
      <c r="I68" s="35"/>
      <c r="J68" s="35"/>
      <c r="K68" s="35"/>
      <c r="L68" s="35"/>
      <c r="M68" s="35"/>
      <c r="N68" s="53" t="s">
        <v>47</v>
      </c>
      <c r="O68" s="37"/>
      <c r="P68" s="33" t="s">
        <v>46</v>
      </c>
      <c r="Q68" s="34" t="s">
        <v>68</v>
      </c>
      <c r="R68" s="35"/>
    </row>
    <row r="69" spans="1:18" ht="43.2" x14ac:dyDescent="0.3">
      <c r="A69" s="36" t="s">
        <v>8</v>
      </c>
      <c r="B69" s="38"/>
      <c r="C69" s="35"/>
      <c r="D69" s="35"/>
      <c r="E69" s="34"/>
      <c r="F69" s="34"/>
      <c r="G69" s="43"/>
      <c r="H69" s="43"/>
      <c r="I69" s="43"/>
      <c r="J69" s="43"/>
      <c r="K69" s="43"/>
      <c r="L69" s="43"/>
      <c r="M69" s="43"/>
      <c r="N69" s="46" t="s">
        <v>48</v>
      </c>
      <c r="O69" s="37"/>
      <c r="P69" s="37" t="s">
        <v>49</v>
      </c>
      <c r="Q69" s="34" t="s">
        <v>68</v>
      </c>
      <c r="R69" s="35"/>
    </row>
    <row r="70" spans="1:18" ht="41.4" x14ac:dyDescent="0.3">
      <c r="A70" s="37" t="s">
        <v>9</v>
      </c>
      <c r="B70" s="38"/>
      <c r="C70" s="35"/>
      <c r="D70" s="35"/>
      <c r="E70" s="34"/>
      <c r="F70" s="34"/>
      <c r="G70" s="43"/>
      <c r="H70" s="43"/>
      <c r="I70" s="43"/>
      <c r="J70" s="43"/>
      <c r="K70" s="43"/>
      <c r="L70" s="43"/>
      <c r="M70" s="43"/>
      <c r="N70" s="53" t="s">
        <v>56</v>
      </c>
      <c r="O70" s="37"/>
      <c r="P70" s="37" t="s">
        <v>49</v>
      </c>
      <c r="Q70" s="34" t="s">
        <v>68</v>
      </c>
      <c r="R70" s="35"/>
    </row>
    <row r="71" spans="1:18" ht="27.6" x14ac:dyDescent="0.3">
      <c r="A71" s="35" t="s">
        <v>10</v>
      </c>
      <c r="B71" s="38"/>
      <c r="C71" s="35"/>
      <c r="D71" s="35"/>
      <c r="E71" s="35"/>
      <c r="F71" s="43"/>
      <c r="G71" s="43"/>
      <c r="H71" s="43"/>
      <c r="I71" s="43"/>
      <c r="J71" s="43"/>
      <c r="K71" s="43"/>
      <c r="L71" s="43"/>
      <c r="M71" s="43"/>
      <c r="N71" s="46" t="s">
        <v>50</v>
      </c>
      <c r="O71" s="37"/>
      <c r="P71" s="33" t="s">
        <v>42</v>
      </c>
      <c r="Q71" s="34" t="s">
        <v>68</v>
      </c>
      <c r="R71" s="35"/>
    </row>
    <row r="72" spans="1:18" ht="27.6" x14ac:dyDescent="0.3">
      <c r="A72" s="35" t="s">
        <v>11</v>
      </c>
      <c r="B72" s="38"/>
      <c r="C72" s="35"/>
      <c r="D72" s="35"/>
      <c r="E72" s="35"/>
      <c r="F72" s="35"/>
      <c r="G72" s="43"/>
      <c r="H72" s="43"/>
      <c r="I72" s="43"/>
      <c r="J72" s="43"/>
      <c r="K72" s="43"/>
      <c r="L72" s="43"/>
      <c r="M72" s="43"/>
      <c r="N72" s="46" t="s">
        <v>54</v>
      </c>
      <c r="O72" s="37"/>
      <c r="P72" s="33" t="s">
        <v>42</v>
      </c>
      <c r="Q72" s="34" t="s">
        <v>68</v>
      </c>
      <c r="R72" s="35"/>
    </row>
    <row r="73" spans="1:18" ht="41.4" x14ac:dyDescent="0.3">
      <c r="A73" s="37" t="s">
        <v>12</v>
      </c>
      <c r="B73" s="38"/>
      <c r="C73" s="35"/>
      <c r="D73" s="35"/>
      <c r="E73" s="35"/>
      <c r="F73" s="35"/>
      <c r="G73" s="43"/>
      <c r="H73" s="43"/>
      <c r="I73" s="43"/>
      <c r="J73" s="43"/>
      <c r="K73" s="43"/>
      <c r="L73" s="43"/>
      <c r="M73" s="43"/>
      <c r="N73" s="46" t="s">
        <v>48</v>
      </c>
      <c r="O73" s="37"/>
      <c r="P73" s="37" t="s">
        <v>51</v>
      </c>
      <c r="Q73" s="34" t="s">
        <v>68</v>
      </c>
      <c r="R73" s="35"/>
    </row>
    <row r="74" spans="1:18" ht="69" x14ac:dyDescent="0.3">
      <c r="A74" s="37" t="s">
        <v>13</v>
      </c>
      <c r="B74" s="38"/>
      <c r="C74" s="35"/>
      <c r="D74" s="35"/>
      <c r="E74" s="35"/>
      <c r="F74" s="43"/>
      <c r="G74" s="43"/>
      <c r="H74" s="43"/>
      <c r="I74" s="43"/>
      <c r="J74" s="43"/>
      <c r="K74" s="43"/>
      <c r="L74" s="43"/>
      <c r="M74" s="43"/>
      <c r="N74" s="46" t="s">
        <v>55</v>
      </c>
      <c r="O74" s="37"/>
      <c r="P74" s="37" t="s">
        <v>51</v>
      </c>
      <c r="Q74" s="34" t="s">
        <v>68</v>
      </c>
      <c r="R74" s="35"/>
    </row>
    <row r="75" spans="1:18" ht="41.4" x14ac:dyDescent="0.3">
      <c r="A75" s="37" t="s">
        <v>14</v>
      </c>
      <c r="B75" s="38"/>
      <c r="C75" s="35"/>
      <c r="D75" s="35"/>
      <c r="E75" s="35"/>
      <c r="F75" s="43"/>
      <c r="G75" s="43"/>
      <c r="H75" s="43"/>
      <c r="I75" s="43"/>
      <c r="J75" s="43"/>
      <c r="K75" s="43"/>
      <c r="L75" s="43"/>
      <c r="M75" s="43"/>
      <c r="N75" s="46" t="s">
        <v>52</v>
      </c>
      <c r="O75" s="37"/>
      <c r="P75" s="37" t="s">
        <v>49</v>
      </c>
      <c r="Q75" s="34" t="s">
        <v>68</v>
      </c>
      <c r="R75" s="35"/>
    </row>
  </sheetData>
  <mergeCells count="9">
    <mergeCell ref="N56:N59"/>
    <mergeCell ref="N28:N30"/>
    <mergeCell ref="N35:N37"/>
    <mergeCell ref="N42:N44"/>
    <mergeCell ref="B2:M2"/>
    <mergeCell ref="N6:N8"/>
    <mergeCell ref="N21:N23"/>
    <mergeCell ref="N49:N51"/>
    <mergeCell ref="N13:N15"/>
  </mergeCells>
  <pageMargins left="0.7" right="0.7" top="0.75" bottom="0.75" header="0.3" footer="0.3"/>
  <pageSetup paperSize="8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0"/>
  <sheetViews>
    <sheetView topLeftCell="A34" workbookViewId="0">
      <selection activeCell="A47" sqref="A47:XFD50"/>
    </sheetView>
  </sheetViews>
  <sheetFormatPr defaultRowHeight="14.4" x14ac:dyDescent="0.3"/>
  <cols>
    <col min="1" max="1" width="56.33203125" customWidth="1"/>
    <col min="2" max="13" width="3.77734375" customWidth="1"/>
    <col min="14" max="14" width="33" style="11" customWidth="1"/>
    <col min="15" max="15" width="16" style="11" customWidth="1"/>
    <col min="16" max="16" width="28" style="11" customWidth="1"/>
    <col min="17" max="17" width="18.109375" customWidth="1"/>
    <col min="18" max="18" width="21.44140625" customWidth="1"/>
  </cols>
  <sheetData>
    <row r="1" spans="1:18" ht="16.2" thickBot="1" x14ac:dyDescent="0.35">
      <c r="A1" s="1" t="s">
        <v>115</v>
      </c>
    </row>
    <row r="2" spans="1:18" ht="58.2" thickBot="1" x14ac:dyDescent="0.35">
      <c r="A2" s="2"/>
      <c r="B2" s="89" t="s">
        <v>62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 t="s">
        <v>24</v>
      </c>
      <c r="O2" s="14" t="s">
        <v>25</v>
      </c>
      <c r="P2" s="14" t="s">
        <v>26</v>
      </c>
      <c r="Q2" s="14" t="s">
        <v>27</v>
      </c>
      <c r="R2" s="15" t="s">
        <v>28</v>
      </c>
    </row>
    <row r="3" spans="1:18" ht="61.2" x14ac:dyDescent="0.3">
      <c r="A3" s="3"/>
      <c r="B3" s="48">
        <v>7</v>
      </c>
      <c r="C3" s="48">
        <v>8</v>
      </c>
      <c r="D3" s="48">
        <v>9</v>
      </c>
      <c r="E3" s="48">
        <v>10</v>
      </c>
      <c r="F3" s="48">
        <v>11</v>
      </c>
      <c r="G3" s="48">
        <v>12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16" t="s">
        <v>29</v>
      </c>
      <c r="O3" s="17"/>
      <c r="P3" s="18" t="s">
        <v>30</v>
      </c>
      <c r="Q3" s="19" t="s">
        <v>31</v>
      </c>
      <c r="R3" s="18" t="s">
        <v>32</v>
      </c>
    </row>
    <row r="4" spans="1:18" x14ac:dyDescent="0.3">
      <c r="A4" s="29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25"/>
      <c r="O4" s="47"/>
      <c r="P4" s="25"/>
      <c r="Q4" s="5"/>
      <c r="R4" s="5" t="s">
        <v>60</v>
      </c>
    </row>
    <row r="5" spans="1:18" x14ac:dyDescent="0.3">
      <c r="A5" s="20" t="s">
        <v>74</v>
      </c>
      <c r="B5" s="26"/>
      <c r="C5" s="9"/>
      <c r="D5" s="10"/>
      <c r="E5" s="10"/>
      <c r="F5" s="10"/>
      <c r="G5" s="10"/>
      <c r="H5" s="10"/>
      <c r="I5" s="10"/>
      <c r="J5" s="12"/>
      <c r="K5" s="10"/>
      <c r="L5" s="10"/>
      <c r="M5" s="10"/>
      <c r="N5" s="24"/>
      <c r="O5" s="24"/>
      <c r="P5" s="24" t="s">
        <v>36</v>
      </c>
      <c r="Q5" s="20"/>
      <c r="R5" s="20"/>
    </row>
    <row r="6" spans="1:18" ht="28.8" x14ac:dyDescent="0.3">
      <c r="A6" s="10" t="s">
        <v>73</v>
      </c>
      <c r="B6" s="55"/>
      <c r="C6" s="49"/>
      <c r="D6" s="9"/>
      <c r="E6" s="10"/>
      <c r="F6" s="10"/>
      <c r="G6" s="10"/>
      <c r="H6" s="10"/>
      <c r="I6" s="10"/>
      <c r="J6" s="13"/>
      <c r="K6" s="13"/>
      <c r="L6" s="10"/>
      <c r="M6" s="10"/>
      <c r="N6" s="90"/>
      <c r="O6" s="24"/>
      <c r="P6" s="24" t="s">
        <v>35</v>
      </c>
      <c r="Q6" s="20"/>
      <c r="R6" s="20"/>
    </row>
    <row r="7" spans="1:18" ht="28.8" x14ac:dyDescent="0.3">
      <c r="A7" s="10" t="s">
        <v>75</v>
      </c>
      <c r="B7" s="2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1"/>
      <c r="O7" s="24">
        <f>95*10</f>
        <v>950</v>
      </c>
      <c r="P7" s="24" t="s">
        <v>37</v>
      </c>
      <c r="Q7" s="20"/>
      <c r="R7" s="20"/>
    </row>
    <row r="8" spans="1:18" x14ac:dyDescent="0.3">
      <c r="A8" s="10" t="s">
        <v>20</v>
      </c>
      <c r="B8" s="27"/>
      <c r="C8" s="10"/>
      <c r="D8" s="10"/>
      <c r="E8" s="10"/>
      <c r="F8" s="13"/>
      <c r="G8" s="13"/>
      <c r="H8" s="13"/>
      <c r="I8" s="13"/>
      <c r="J8" s="9"/>
      <c r="K8" s="13"/>
      <c r="L8" s="13"/>
      <c r="M8" s="22"/>
      <c r="N8" s="44"/>
      <c r="O8" s="24"/>
      <c r="P8" s="24" t="s">
        <v>36</v>
      </c>
      <c r="Q8" s="20"/>
      <c r="R8" s="20"/>
    </row>
    <row r="9" spans="1:18" x14ac:dyDescent="0.3">
      <c r="A9" s="10" t="s">
        <v>11</v>
      </c>
      <c r="B9" s="27"/>
      <c r="C9" s="10"/>
      <c r="D9" s="10"/>
      <c r="E9" s="10"/>
      <c r="F9" s="10"/>
      <c r="G9" s="10"/>
      <c r="H9" s="10"/>
      <c r="I9" s="10"/>
      <c r="J9" s="9"/>
      <c r="K9" s="10"/>
      <c r="L9" s="10"/>
      <c r="M9" s="22"/>
      <c r="N9" s="44"/>
      <c r="O9" s="24"/>
      <c r="P9" s="24" t="s">
        <v>36</v>
      </c>
      <c r="Q9" s="20"/>
      <c r="R9" s="20"/>
    </row>
    <row r="10" spans="1:18" x14ac:dyDescent="0.3">
      <c r="A10" s="29" t="s">
        <v>70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25"/>
      <c r="O10" s="47"/>
      <c r="P10" s="25"/>
      <c r="Q10" s="5"/>
      <c r="R10" s="5" t="s">
        <v>60</v>
      </c>
    </row>
    <row r="11" spans="1:18" x14ac:dyDescent="0.3">
      <c r="A11" s="20" t="s">
        <v>78</v>
      </c>
      <c r="B11" s="55"/>
      <c r="C11" s="49"/>
      <c r="D11" s="9"/>
      <c r="E11" s="9"/>
      <c r="F11" s="10"/>
      <c r="G11" s="10"/>
      <c r="H11" s="10"/>
      <c r="I11" s="10"/>
      <c r="J11" s="12"/>
      <c r="K11" s="10"/>
      <c r="L11" s="10"/>
      <c r="M11" s="10"/>
      <c r="N11" s="24"/>
      <c r="O11" s="24"/>
      <c r="P11" s="24" t="s">
        <v>36</v>
      </c>
      <c r="Q11" s="20"/>
      <c r="R11" s="20"/>
    </row>
    <row r="12" spans="1:18" x14ac:dyDescent="0.3">
      <c r="A12" s="10" t="s">
        <v>79</v>
      </c>
      <c r="B12" s="55"/>
      <c r="C12" s="49"/>
      <c r="D12" s="9"/>
      <c r="E12" s="9"/>
      <c r="F12" s="10"/>
      <c r="G12" s="10"/>
      <c r="H12" s="10"/>
      <c r="I12" s="10"/>
      <c r="J12" s="13"/>
      <c r="K12" s="13"/>
      <c r="L12" s="10"/>
      <c r="M12" s="10"/>
      <c r="N12" s="90"/>
      <c r="O12" s="24">
        <v>50</v>
      </c>
      <c r="P12" s="24" t="s">
        <v>36</v>
      </c>
      <c r="Q12" s="20"/>
      <c r="R12" s="20"/>
    </row>
    <row r="13" spans="1:18" x14ac:dyDescent="0.3">
      <c r="A13" s="10" t="s">
        <v>76</v>
      </c>
      <c r="B13" s="27"/>
      <c r="C13" s="10"/>
      <c r="D13" s="9"/>
      <c r="E13" s="9"/>
      <c r="F13" s="10"/>
      <c r="G13" s="10"/>
      <c r="H13" s="10"/>
      <c r="I13" s="49"/>
      <c r="J13" s="10"/>
      <c r="K13" s="10"/>
      <c r="L13" s="49"/>
      <c r="M13" s="10"/>
      <c r="N13" s="91"/>
      <c r="O13" s="24">
        <v>42</v>
      </c>
      <c r="P13" s="24" t="s">
        <v>36</v>
      </c>
      <c r="Q13" s="20"/>
      <c r="R13" s="20"/>
    </row>
    <row r="14" spans="1:18" ht="28.2" customHeight="1" x14ac:dyDescent="0.3">
      <c r="A14" s="10" t="s">
        <v>75</v>
      </c>
      <c r="B14" s="2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1"/>
      <c r="O14" s="24">
        <f>50*20+42*20</f>
        <v>1840</v>
      </c>
      <c r="P14" s="24" t="s">
        <v>71</v>
      </c>
      <c r="Q14" s="20"/>
      <c r="R14" s="20"/>
    </row>
    <row r="15" spans="1:18" x14ac:dyDescent="0.3">
      <c r="A15" s="10" t="s">
        <v>20</v>
      </c>
      <c r="B15" s="27"/>
      <c r="C15" s="10"/>
      <c r="D15" s="10"/>
      <c r="E15" s="10"/>
      <c r="F15" s="13"/>
      <c r="G15" s="13"/>
      <c r="H15" s="13"/>
      <c r="I15" s="13"/>
      <c r="J15" s="9"/>
      <c r="K15" s="13"/>
      <c r="L15" s="13"/>
      <c r="M15" s="22"/>
      <c r="N15" s="44"/>
      <c r="O15" s="24"/>
      <c r="P15" s="24" t="s">
        <v>36</v>
      </c>
      <c r="Q15" s="20"/>
      <c r="R15" s="20"/>
    </row>
    <row r="16" spans="1:18" x14ac:dyDescent="0.3">
      <c r="A16" s="10" t="s">
        <v>11</v>
      </c>
      <c r="B16" s="27"/>
      <c r="C16" s="10"/>
      <c r="D16" s="10"/>
      <c r="E16" s="10"/>
      <c r="F16" s="10"/>
      <c r="G16" s="10"/>
      <c r="H16" s="10"/>
      <c r="I16" s="10"/>
      <c r="J16" s="9"/>
      <c r="K16" s="10"/>
      <c r="L16" s="10"/>
      <c r="M16" s="22"/>
      <c r="N16" s="44"/>
      <c r="O16" s="24"/>
      <c r="P16" s="24" t="s">
        <v>36</v>
      </c>
      <c r="Q16" s="20"/>
      <c r="R16" s="20"/>
    </row>
    <row r="17" spans="1:18" x14ac:dyDescent="0.3">
      <c r="A17" s="29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5"/>
      <c r="O17" s="47"/>
      <c r="P17" s="25"/>
      <c r="Q17" s="5"/>
      <c r="R17" s="5" t="s">
        <v>60</v>
      </c>
    </row>
    <row r="18" spans="1:18" ht="28.8" x14ac:dyDescent="0.3">
      <c r="A18" s="10" t="s">
        <v>80</v>
      </c>
      <c r="B18" s="27"/>
      <c r="C18" s="10"/>
      <c r="D18" s="9"/>
      <c r="E18" s="10"/>
      <c r="F18" s="10"/>
      <c r="G18" s="10"/>
      <c r="H18" s="10"/>
      <c r="I18" s="49"/>
      <c r="J18" s="10"/>
      <c r="K18" s="10"/>
      <c r="L18" s="49"/>
      <c r="M18" s="10"/>
      <c r="N18" s="92"/>
      <c r="O18" s="24">
        <v>316</v>
      </c>
      <c r="P18" s="24" t="s">
        <v>39</v>
      </c>
      <c r="Q18" s="20"/>
      <c r="R18" s="20"/>
    </row>
    <row r="19" spans="1:18" ht="28.8" x14ac:dyDescent="0.3">
      <c r="A19" s="10" t="s">
        <v>81</v>
      </c>
      <c r="B19" s="2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2"/>
      <c r="O19" s="24">
        <v>100</v>
      </c>
      <c r="P19" s="24" t="s">
        <v>40</v>
      </c>
      <c r="Q19" s="20"/>
      <c r="R19" s="20"/>
    </row>
    <row r="20" spans="1:18" x14ac:dyDescent="0.3">
      <c r="A20" s="10" t="s">
        <v>20</v>
      </c>
      <c r="B20" s="27"/>
      <c r="C20" s="10"/>
      <c r="D20" s="10"/>
      <c r="E20" s="10"/>
      <c r="F20" s="13"/>
      <c r="G20" s="13"/>
      <c r="H20" s="13"/>
      <c r="I20" s="13"/>
      <c r="J20" s="9"/>
      <c r="K20" s="13"/>
      <c r="L20" s="13"/>
      <c r="M20" s="49"/>
      <c r="N20" s="44"/>
      <c r="O20" s="24"/>
      <c r="P20" s="24" t="s">
        <v>36</v>
      </c>
      <c r="Q20" s="20"/>
      <c r="R20" s="20"/>
    </row>
    <row r="21" spans="1:18" x14ac:dyDescent="0.3">
      <c r="A21" s="10" t="s">
        <v>11</v>
      </c>
      <c r="B21" s="27"/>
      <c r="C21" s="10"/>
      <c r="D21" s="10"/>
      <c r="E21" s="10"/>
      <c r="F21" s="10"/>
      <c r="G21" s="10"/>
      <c r="H21" s="10"/>
      <c r="I21" s="10"/>
      <c r="J21" s="9"/>
      <c r="K21" s="10"/>
      <c r="L21" s="10"/>
      <c r="M21" s="49"/>
      <c r="N21" s="44"/>
      <c r="O21" s="24"/>
      <c r="P21" s="24" t="s">
        <v>36</v>
      </c>
      <c r="Q21" s="20"/>
      <c r="R21" s="20"/>
    </row>
    <row r="22" spans="1:18" x14ac:dyDescent="0.3">
      <c r="A22" s="29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5"/>
      <c r="O22" s="47"/>
      <c r="P22" s="25"/>
      <c r="Q22" s="5"/>
      <c r="R22" s="5" t="s">
        <v>60</v>
      </c>
    </row>
    <row r="23" spans="1:18" x14ac:dyDescent="0.3">
      <c r="A23" s="20" t="s">
        <v>109</v>
      </c>
      <c r="B23" s="55"/>
      <c r="C23" s="49"/>
      <c r="D23" s="49"/>
      <c r="E23" s="49"/>
      <c r="F23" s="9"/>
      <c r="G23" s="9"/>
      <c r="H23" s="9"/>
      <c r="I23" s="49"/>
      <c r="J23" s="49"/>
      <c r="K23" s="49"/>
      <c r="L23" s="49"/>
      <c r="M23" s="49"/>
      <c r="N23" s="24"/>
      <c r="O23" s="24"/>
      <c r="P23" s="24" t="s">
        <v>36</v>
      </c>
      <c r="Q23" s="20"/>
      <c r="R23" s="20"/>
    </row>
    <row r="24" spans="1:18" x14ac:dyDescent="0.3">
      <c r="A24" s="10" t="s">
        <v>110</v>
      </c>
      <c r="B24" s="55"/>
      <c r="C24" s="49"/>
      <c r="D24" s="49"/>
      <c r="E24" s="49"/>
      <c r="F24" s="49"/>
      <c r="G24" s="9"/>
      <c r="H24" s="9"/>
      <c r="I24" s="49"/>
      <c r="J24" s="49"/>
      <c r="K24" s="49"/>
      <c r="L24" s="49"/>
      <c r="M24" s="49"/>
      <c r="N24" s="90"/>
      <c r="O24" s="24"/>
      <c r="P24" s="24" t="s">
        <v>36</v>
      </c>
      <c r="Q24" s="20"/>
      <c r="R24" s="20"/>
    </row>
    <row r="25" spans="1:18" x14ac:dyDescent="0.3">
      <c r="A25" s="10" t="s">
        <v>117</v>
      </c>
      <c r="B25" s="55"/>
      <c r="C25" s="49"/>
      <c r="D25" s="49"/>
      <c r="E25" s="49"/>
      <c r="F25" s="49"/>
      <c r="G25" s="9"/>
      <c r="H25" s="9"/>
      <c r="I25" s="9"/>
      <c r="J25" s="49"/>
      <c r="K25" s="49"/>
      <c r="L25" s="49"/>
      <c r="M25" s="49"/>
      <c r="N25" s="92"/>
      <c r="O25" s="59" t="s">
        <v>53</v>
      </c>
      <c r="P25" s="24" t="s">
        <v>96</v>
      </c>
      <c r="Q25" s="20"/>
      <c r="R25" s="20"/>
    </row>
    <row r="26" spans="1:18" x14ac:dyDescent="0.3">
      <c r="A26" s="10" t="s">
        <v>111</v>
      </c>
      <c r="B26" s="2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2"/>
      <c r="O26" s="59" t="s">
        <v>53</v>
      </c>
      <c r="P26" s="24" t="s">
        <v>96</v>
      </c>
      <c r="Q26" s="20"/>
      <c r="R26" s="20"/>
    </row>
    <row r="27" spans="1:18" x14ac:dyDescent="0.3">
      <c r="A27" s="10" t="s">
        <v>20</v>
      </c>
      <c r="B27" s="55"/>
      <c r="C27" s="49"/>
      <c r="D27" s="49"/>
      <c r="E27" s="49"/>
      <c r="F27" s="49"/>
      <c r="G27" s="49"/>
      <c r="H27" s="49"/>
      <c r="I27" s="49"/>
      <c r="J27" s="9"/>
      <c r="K27" s="49"/>
      <c r="L27" s="49"/>
      <c r="M27" s="49"/>
      <c r="N27" s="44"/>
      <c r="O27" s="24"/>
      <c r="P27" s="24" t="s">
        <v>36</v>
      </c>
      <c r="Q27" s="20"/>
      <c r="R27" s="20"/>
    </row>
    <row r="28" spans="1:18" x14ac:dyDescent="0.3">
      <c r="A28" s="10" t="s">
        <v>11</v>
      </c>
      <c r="B28" s="55"/>
      <c r="C28" s="49"/>
      <c r="D28" s="49"/>
      <c r="E28" s="49"/>
      <c r="F28" s="49"/>
      <c r="G28" s="49"/>
      <c r="H28" s="49"/>
      <c r="I28" s="49"/>
      <c r="J28" s="9"/>
      <c r="K28" s="49"/>
      <c r="L28" s="49"/>
      <c r="M28" s="49"/>
      <c r="N28" s="44"/>
      <c r="O28" s="24"/>
      <c r="P28" s="24" t="s">
        <v>36</v>
      </c>
      <c r="Q28" s="20"/>
      <c r="R28" s="20"/>
    </row>
    <row r="29" spans="1:18" x14ac:dyDescent="0.3">
      <c r="A29" s="29" t="s">
        <v>97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5"/>
      <c r="O29" s="47"/>
      <c r="P29" s="25"/>
      <c r="Q29" s="5"/>
      <c r="R29" s="5" t="s">
        <v>60</v>
      </c>
    </row>
    <row r="30" spans="1:18" x14ac:dyDescent="0.3">
      <c r="A30" s="20" t="s">
        <v>112</v>
      </c>
      <c r="B30" s="55"/>
      <c r="C30" s="49"/>
      <c r="D30" s="60"/>
      <c r="E30" s="60"/>
      <c r="F30" s="49"/>
      <c r="G30" s="49"/>
      <c r="H30" s="49"/>
      <c r="I30" s="49"/>
      <c r="J30" s="49"/>
      <c r="K30" s="49"/>
      <c r="L30" s="49"/>
      <c r="M30" s="49"/>
      <c r="N30" s="24"/>
      <c r="O30" s="24"/>
      <c r="P30" s="24" t="s">
        <v>98</v>
      </c>
      <c r="Q30" s="20"/>
      <c r="R30" s="20"/>
    </row>
    <row r="31" spans="1:18" x14ac:dyDescent="0.3">
      <c r="A31" s="10" t="s">
        <v>113</v>
      </c>
      <c r="B31" s="55"/>
      <c r="C31" s="49"/>
      <c r="D31" s="49"/>
      <c r="E31" s="60"/>
      <c r="F31" s="49"/>
      <c r="G31" s="49"/>
      <c r="H31" s="49"/>
      <c r="I31" s="49"/>
      <c r="J31" s="49"/>
      <c r="K31" s="49"/>
      <c r="L31" s="49"/>
      <c r="M31" s="49"/>
      <c r="N31" s="90"/>
      <c r="O31" s="24"/>
      <c r="P31" s="24" t="s">
        <v>98</v>
      </c>
      <c r="Q31" s="20"/>
      <c r="R31" s="20"/>
    </row>
    <row r="32" spans="1:18" x14ac:dyDescent="0.3">
      <c r="A32" s="10" t="s">
        <v>116</v>
      </c>
      <c r="B32" s="55"/>
      <c r="C32" s="49"/>
      <c r="D32" s="49"/>
      <c r="E32" s="49"/>
      <c r="F32" s="60"/>
      <c r="G32" s="9"/>
      <c r="H32" s="9"/>
      <c r="I32" s="9"/>
      <c r="J32" s="49"/>
      <c r="K32" s="49"/>
      <c r="L32" s="49"/>
      <c r="M32" s="49"/>
      <c r="N32" s="92"/>
      <c r="O32" s="24">
        <v>50</v>
      </c>
      <c r="P32" s="24" t="s">
        <v>98</v>
      </c>
      <c r="Q32" s="20"/>
      <c r="R32" s="20"/>
    </row>
    <row r="33" spans="1:18" ht="28.8" x14ac:dyDescent="0.3">
      <c r="A33" s="10" t="s">
        <v>114</v>
      </c>
      <c r="B33" s="2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2"/>
      <c r="O33" s="24">
        <v>504</v>
      </c>
      <c r="P33" s="24" t="s">
        <v>99</v>
      </c>
      <c r="Q33" s="20"/>
      <c r="R33" s="20"/>
    </row>
    <row r="34" spans="1:18" x14ac:dyDescent="0.3">
      <c r="A34" s="10" t="s">
        <v>20</v>
      </c>
      <c r="B34" s="55"/>
      <c r="C34" s="49"/>
      <c r="D34" s="49"/>
      <c r="E34" s="49"/>
      <c r="F34" s="49"/>
      <c r="G34" s="49"/>
      <c r="H34" s="49"/>
      <c r="I34" s="49"/>
      <c r="J34" s="9"/>
      <c r="K34" s="49"/>
      <c r="L34" s="49"/>
      <c r="M34" s="49"/>
      <c r="N34" s="44"/>
      <c r="O34" s="24"/>
      <c r="P34" s="24" t="s">
        <v>36</v>
      </c>
      <c r="Q34" s="20"/>
      <c r="R34" s="20"/>
    </row>
    <row r="35" spans="1:18" x14ac:dyDescent="0.3">
      <c r="A35" s="10" t="s">
        <v>11</v>
      </c>
      <c r="B35" s="55"/>
      <c r="C35" s="49"/>
      <c r="D35" s="49"/>
      <c r="E35" s="49"/>
      <c r="F35" s="49"/>
      <c r="G35" s="49"/>
      <c r="H35" s="49"/>
      <c r="I35" s="49"/>
      <c r="J35" s="9"/>
      <c r="K35" s="49"/>
      <c r="L35" s="49"/>
      <c r="M35" s="49"/>
      <c r="N35" s="44"/>
      <c r="O35" s="24"/>
      <c r="P35" s="24" t="s">
        <v>36</v>
      </c>
      <c r="Q35" s="20"/>
      <c r="R35" s="20"/>
    </row>
    <row r="36" spans="1:18" x14ac:dyDescent="0.3">
      <c r="A36" s="29" t="s">
        <v>102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5"/>
      <c r="O36" s="47"/>
      <c r="P36" s="25"/>
      <c r="Q36" s="5"/>
      <c r="R36" s="5" t="s">
        <v>60</v>
      </c>
    </row>
    <row r="37" spans="1:18" ht="27.6" x14ac:dyDescent="0.3">
      <c r="A37" s="58" t="s">
        <v>105</v>
      </c>
      <c r="B37" s="55"/>
      <c r="C37" s="49"/>
      <c r="D37" s="49"/>
      <c r="E37" s="49"/>
      <c r="F37" s="60"/>
      <c r="G37" s="9"/>
      <c r="H37" s="49"/>
      <c r="I37" s="49"/>
      <c r="J37" s="49"/>
      <c r="K37" s="49"/>
      <c r="L37" s="49"/>
      <c r="M37" s="49"/>
      <c r="N37" s="92"/>
      <c r="O37" s="24">
        <v>70</v>
      </c>
      <c r="P37" s="24" t="s">
        <v>98</v>
      </c>
      <c r="Q37" s="20"/>
      <c r="R37" s="20"/>
    </row>
    <row r="38" spans="1:18" x14ac:dyDescent="0.3">
      <c r="A38" s="10" t="s">
        <v>106</v>
      </c>
      <c r="B38" s="26"/>
      <c r="C38" s="9"/>
      <c r="D38" s="9"/>
      <c r="E38" s="9"/>
      <c r="F38" s="9"/>
      <c r="G38" s="9"/>
      <c r="H38" s="60"/>
      <c r="I38" s="60"/>
      <c r="J38" s="60"/>
      <c r="K38" s="60"/>
      <c r="L38" s="60"/>
      <c r="M38" s="60"/>
      <c r="N38" s="92"/>
      <c r="O38" s="24">
        <f>60*20</f>
        <v>1200</v>
      </c>
      <c r="P38" s="24" t="s">
        <v>108</v>
      </c>
      <c r="Q38" s="20"/>
      <c r="R38" s="20"/>
    </row>
    <row r="39" spans="1:18" x14ac:dyDescent="0.3">
      <c r="A39" s="10" t="s">
        <v>20</v>
      </c>
      <c r="B39" s="55"/>
      <c r="C39" s="49"/>
      <c r="D39" s="49"/>
      <c r="E39" s="49"/>
      <c r="F39" s="49"/>
      <c r="G39" s="49"/>
      <c r="H39" s="49"/>
      <c r="I39" s="49"/>
      <c r="J39" s="9"/>
      <c r="K39" s="49"/>
      <c r="L39" s="49"/>
      <c r="M39" s="49"/>
      <c r="N39" s="44"/>
      <c r="O39" s="24"/>
      <c r="P39" s="24" t="s">
        <v>36</v>
      </c>
      <c r="Q39" s="20"/>
      <c r="R39" s="20"/>
    </row>
    <row r="40" spans="1:18" x14ac:dyDescent="0.3">
      <c r="A40" s="10" t="s">
        <v>11</v>
      </c>
      <c r="B40" s="55"/>
      <c r="C40" s="49"/>
      <c r="D40" s="49"/>
      <c r="E40" s="49"/>
      <c r="F40" s="49"/>
      <c r="G40" s="49"/>
      <c r="H40" s="49"/>
      <c r="I40" s="49"/>
      <c r="J40" s="9"/>
      <c r="K40" s="49"/>
      <c r="L40" s="49"/>
      <c r="M40" s="49"/>
      <c r="N40" s="44"/>
      <c r="O40" s="24"/>
      <c r="P40" s="24" t="s">
        <v>36</v>
      </c>
      <c r="Q40" s="20"/>
      <c r="R40" s="20"/>
    </row>
    <row r="41" spans="1:18" x14ac:dyDescent="0.3">
      <c r="A41" s="29" t="s">
        <v>69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5"/>
      <c r="O41" s="47"/>
      <c r="P41" s="25"/>
      <c r="Q41" s="5"/>
      <c r="R41" s="5" t="s">
        <v>60</v>
      </c>
    </row>
    <row r="42" spans="1:18" ht="28.8" x14ac:dyDescent="0.3">
      <c r="A42" s="10" t="s">
        <v>80</v>
      </c>
      <c r="B42" s="27"/>
      <c r="C42" s="10"/>
      <c r="D42" s="9"/>
      <c r="E42" s="10"/>
      <c r="F42" s="10"/>
      <c r="G42" s="10"/>
      <c r="H42" s="10"/>
      <c r="I42" s="49"/>
      <c r="J42" s="10"/>
      <c r="K42" s="10"/>
      <c r="L42" s="49"/>
      <c r="M42" s="10"/>
      <c r="N42" s="92"/>
      <c r="O42" s="24">
        <v>150</v>
      </c>
      <c r="P42" s="24" t="s">
        <v>39</v>
      </c>
      <c r="Q42" s="20"/>
      <c r="R42" s="20"/>
    </row>
    <row r="43" spans="1:18" ht="28.8" x14ac:dyDescent="0.3">
      <c r="A43" s="10" t="s">
        <v>82</v>
      </c>
      <c r="B43" s="2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2"/>
      <c r="O43" s="24">
        <v>140</v>
      </c>
      <c r="P43" s="24" t="s">
        <v>72</v>
      </c>
      <c r="Q43" s="20"/>
      <c r="R43" s="20"/>
    </row>
    <row r="44" spans="1:18" x14ac:dyDescent="0.3">
      <c r="A44" s="10" t="s">
        <v>20</v>
      </c>
      <c r="B44" s="27"/>
      <c r="C44" s="10"/>
      <c r="D44" s="10"/>
      <c r="E44" s="10"/>
      <c r="F44" s="13"/>
      <c r="G44" s="13"/>
      <c r="H44" s="13"/>
      <c r="I44" s="13"/>
      <c r="J44" s="9"/>
      <c r="K44" s="13"/>
      <c r="L44" s="13"/>
      <c r="M44" s="49"/>
      <c r="N44" s="44"/>
      <c r="O44" s="24"/>
      <c r="P44" s="24" t="s">
        <v>36</v>
      </c>
      <c r="Q44" s="20"/>
      <c r="R44" s="20"/>
    </row>
    <row r="45" spans="1:18" x14ac:dyDescent="0.3">
      <c r="A45" s="10" t="s">
        <v>11</v>
      </c>
      <c r="B45" s="27"/>
      <c r="C45" s="10"/>
      <c r="D45" s="10"/>
      <c r="E45" s="10"/>
      <c r="F45" s="10"/>
      <c r="G45" s="10"/>
      <c r="H45" s="10"/>
      <c r="I45" s="10"/>
      <c r="J45" s="9"/>
      <c r="K45" s="10"/>
      <c r="L45" s="10"/>
      <c r="M45" s="49"/>
      <c r="N45" s="44"/>
      <c r="O45" s="24"/>
      <c r="P45" s="24" t="s">
        <v>36</v>
      </c>
      <c r="Q45" s="20"/>
      <c r="R45" s="20"/>
    </row>
    <row r="46" spans="1:18" x14ac:dyDescent="0.3">
      <c r="A46" s="29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25"/>
      <c r="O46" s="47"/>
      <c r="P46" s="25"/>
      <c r="Q46" s="5"/>
      <c r="R46" s="5" t="s">
        <v>60</v>
      </c>
    </row>
    <row r="47" spans="1:18" x14ac:dyDescent="0.3">
      <c r="A47" s="10" t="s">
        <v>118</v>
      </c>
      <c r="B47" s="56"/>
      <c r="C47" s="13"/>
      <c r="D47" s="13"/>
      <c r="E47" s="13"/>
      <c r="F47" s="13"/>
      <c r="G47" s="13"/>
      <c r="H47" s="13"/>
      <c r="I47" s="13"/>
      <c r="J47" s="49"/>
      <c r="K47" s="9"/>
      <c r="L47" s="13"/>
      <c r="M47" s="13"/>
      <c r="N47" s="91"/>
      <c r="O47" s="24"/>
      <c r="P47" s="24" t="s">
        <v>36</v>
      </c>
      <c r="Q47" s="20"/>
      <c r="R47" s="20"/>
    </row>
    <row r="48" spans="1:18" x14ac:dyDescent="0.3">
      <c r="A48" s="10" t="s">
        <v>67</v>
      </c>
      <c r="B48" s="2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1"/>
      <c r="O48" s="24">
        <v>120</v>
      </c>
      <c r="P48" s="24" t="s">
        <v>87</v>
      </c>
      <c r="Q48" s="20"/>
      <c r="R48" s="20"/>
    </row>
    <row r="49" spans="1:18" x14ac:dyDescent="0.3">
      <c r="A49" s="10" t="s">
        <v>20</v>
      </c>
      <c r="B49" s="56"/>
      <c r="C49" s="13"/>
      <c r="D49" s="13"/>
      <c r="E49" s="13"/>
      <c r="F49" s="13"/>
      <c r="G49" s="13"/>
      <c r="H49" s="13"/>
      <c r="I49" s="13"/>
      <c r="J49" s="9"/>
      <c r="K49" s="13"/>
      <c r="L49" s="13"/>
      <c r="M49" s="13"/>
      <c r="N49" s="44"/>
      <c r="O49" s="24"/>
      <c r="P49" s="24" t="s">
        <v>36</v>
      </c>
      <c r="Q49" s="20"/>
      <c r="R49" s="20"/>
    </row>
    <row r="50" spans="1:18" x14ac:dyDescent="0.3">
      <c r="A50" s="10" t="s">
        <v>11</v>
      </c>
      <c r="B50" s="56"/>
      <c r="C50" s="13"/>
      <c r="D50" s="13"/>
      <c r="E50" s="13"/>
      <c r="F50" s="13"/>
      <c r="G50" s="13"/>
      <c r="H50" s="13"/>
      <c r="I50" s="13"/>
      <c r="J50" s="9"/>
      <c r="K50" s="13"/>
      <c r="L50" s="13"/>
      <c r="M50" s="13"/>
      <c r="N50" s="44"/>
      <c r="O50" s="24"/>
      <c r="P50" s="24" t="s">
        <v>36</v>
      </c>
      <c r="Q50" s="20"/>
      <c r="R50" s="20"/>
    </row>
  </sheetData>
  <mergeCells count="9">
    <mergeCell ref="N47:N48"/>
    <mergeCell ref="B2:M2"/>
    <mergeCell ref="N6:N7"/>
    <mergeCell ref="N12:N14"/>
    <mergeCell ref="N18:N19"/>
    <mergeCell ref="N42:N43"/>
    <mergeCell ref="N24:N26"/>
    <mergeCell ref="N31:N33"/>
    <mergeCell ref="N37:N38"/>
  </mergeCells>
  <pageMargins left="0.7" right="0.7" top="0.75" bottom="0.75" header="0.3" footer="0.3"/>
  <pageSetup paperSize="8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6"/>
  <sheetViews>
    <sheetView tabSelected="1" zoomScale="90" zoomScaleNormal="90" workbookViewId="0"/>
  </sheetViews>
  <sheetFormatPr defaultRowHeight="14.4" x14ac:dyDescent="0.3"/>
  <cols>
    <col min="1" max="1" width="71.33203125" style="94" bestFit="1" customWidth="1"/>
    <col min="2" max="13" width="3.77734375" style="94" customWidth="1"/>
    <col min="14" max="14" width="18.33203125" style="95" bestFit="1" customWidth="1"/>
    <col min="15" max="15" width="29" style="95" customWidth="1"/>
    <col min="16" max="16" width="32.109375" style="95" customWidth="1"/>
    <col min="17" max="17" width="24.109375" style="95" customWidth="1"/>
    <col min="18" max="18" width="27.5546875" style="95" customWidth="1"/>
    <col min="19" max="16384" width="8.88671875" style="94"/>
  </cols>
  <sheetData>
    <row r="1" spans="1:18" ht="15.6" x14ac:dyDescent="0.3">
      <c r="A1" s="93" t="s">
        <v>121</v>
      </c>
    </row>
    <row r="2" spans="1:18" ht="43.2" x14ac:dyDescent="0.3">
      <c r="A2" s="96"/>
      <c r="B2" s="97">
        <v>2021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 t="s">
        <v>25</v>
      </c>
      <c r="O2" s="98" t="s">
        <v>176</v>
      </c>
      <c r="P2" s="99" t="s">
        <v>122</v>
      </c>
      <c r="Q2" s="99"/>
      <c r="R2" s="100" t="s">
        <v>128</v>
      </c>
    </row>
    <row r="3" spans="1:18" ht="30.6" x14ac:dyDescent="0.3">
      <c r="A3" s="101"/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3"/>
      <c r="O3" s="104" t="s">
        <v>177</v>
      </c>
      <c r="P3" s="105" t="s">
        <v>123</v>
      </c>
      <c r="Q3" s="105" t="s">
        <v>124</v>
      </c>
      <c r="R3" s="106"/>
    </row>
    <row r="4" spans="1:18" x14ac:dyDescent="0.3">
      <c r="A4" s="107" t="s">
        <v>140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10"/>
      <c r="O4" s="111"/>
      <c r="P4" s="111"/>
      <c r="Q4" s="111"/>
      <c r="R4" s="111"/>
    </row>
    <row r="5" spans="1:18" s="73" customFormat="1" ht="27.6" x14ac:dyDescent="0.3">
      <c r="A5" s="69" t="s">
        <v>154</v>
      </c>
      <c r="B5" s="69"/>
      <c r="C5" s="69"/>
      <c r="D5" s="70"/>
      <c r="E5" s="70"/>
      <c r="F5" s="70"/>
      <c r="G5" s="70"/>
      <c r="H5" s="69"/>
      <c r="I5" s="69"/>
      <c r="J5" s="69"/>
      <c r="K5" s="69"/>
      <c r="L5" s="69"/>
      <c r="M5" s="69"/>
      <c r="N5" s="75" t="s">
        <v>179</v>
      </c>
      <c r="O5" s="61" t="s">
        <v>144</v>
      </c>
      <c r="P5" s="61" t="s">
        <v>162</v>
      </c>
      <c r="Q5" s="75" t="s">
        <v>178</v>
      </c>
      <c r="R5" s="76"/>
    </row>
    <row r="6" spans="1:18" s="73" customFormat="1" x14ac:dyDescent="0.3">
      <c r="A6" s="69" t="s">
        <v>150</v>
      </c>
      <c r="B6" s="69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112"/>
      <c r="O6" s="72"/>
      <c r="P6" s="72"/>
      <c r="Q6" s="72"/>
      <c r="R6" s="72"/>
    </row>
    <row r="7" spans="1:18" s="73" customFormat="1" ht="41.4" x14ac:dyDescent="0.3">
      <c r="A7" s="69" t="s">
        <v>152</v>
      </c>
      <c r="B7" s="69" t="s">
        <v>151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61" t="s">
        <v>180</v>
      </c>
      <c r="P7" s="72"/>
      <c r="Q7" s="61" t="s">
        <v>181</v>
      </c>
      <c r="R7" s="72"/>
    </row>
    <row r="8" spans="1:18" s="67" customFormat="1" ht="55.2" x14ac:dyDescent="0.3">
      <c r="A8" s="66" t="s">
        <v>153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2" t="s">
        <v>161</v>
      </c>
      <c r="O8" s="62" t="s">
        <v>163</v>
      </c>
      <c r="P8" s="62" t="s">
        <v>164</v>
      </c>
      <c r="Q8" s="75" t="s">
        <v>182</v>
      </c>
      <c r="R8" s="62"/>
    </row>
    <row r="9" spans="1:18" s="73" customFormat="1" ht="55.2" x14ac:dyDescent="0.3">
      <c r="A9" s="69" t="s">
        <v>183</v>
      </c>
      <c r="B9" s="69"/>
      <c r="C9" s="69"/>
      <c r="D9" s="69"/>
      <c r="E9" s="70"/>
      <c r="F9" s="70"/>
      <c r="G9" s="69"/>
      <c r="H9" s="69"/>
      <c r="I9" s="69"/>
      <c r="J9" s="69"/>
      <c r="K9" s="69"/>
      <c r="L9" s="69"/>
      <c r="M9" s="69"/>
      <c r="N9" s="62" t="s">
        <v>165</v>
      </c>
      <c r="O9" s="140" t="s">
        <v>184</v>
      </c>
      <c r="P9" s="61" t="s">
        <v>166</v>
      </c>
      <c r="Q9" s="140" t="s">
        <v>185</v>
      </c>
      <c r="R9" s="72"/>
    </row>
    <row r="10" spans="1:18" s="73" customFormat="1" x14ac:dyDescent="0.3">
      <c r="A10" s="69" t="s">
        <v>167</v>
      </c>
      <c r="B10" s="69"/>
      <c r="C10" s="69"/>
      <c r="D10" s="69"/>
      <c r="E10" s="69"/>
      <c r="F10" s="70"/>
      <c r="G10" s="70"/>
      <c r="H10" s="70"/>
      <c r="I10" s="70"/>
      <c r="J10" s="113"/>
      <c r="K10" s="69"/>
      <c r="L10" s="69"/>
      <c r="M10" s="69"/>
      <c r="N10" s="112"/>
      <c r="O10" s="61" t="s">
        <v>141</v>
      </c>
      <c r="P10" s="72"/>
      <c r="Q10" s="72"/>
      <c r="R10" s="72"/>
    </row>
    <row r="11" spans="1:18" s="73" customFormat="1" ht="41.4" x14ac:dyDescent="0.3">
      <c r="A11" s="69" t="s">
        <v>155</v>
      </c>
      <c r="B11" s="69"/>
      <c r="C11" s="69"/>
      <c r="D11" s="69"/>
      <c r="E11" s="69"/>
      <c r="F11" s="69"/>
      <c r="G11" s="69"/>
      <c r="H11" s="69"/>
      <c r="I11" s="69"/>
      <c r="J11" s="70"/>
      <c r="K11" s="70"/>
      <c r="L11" s="70"/>
      <c r="M11" s="70"/>
      <c r="N11" s="75">
        <v>1200</v>
      </c>
      <c r="O11" s="61" t="s">
        <v>149</v>
      </c>
      <c r="P11" s="61" t="s">
        <v>166</v>
      </c>
      <c r="Q11" s="140" t="s">
        <v>185</v>
      </c>
      <c r="R11" s="72"/>
    </row>
    <row r="12" spans="1:18" s="73" customFormat="1" x14ac:dyDescent="0.3">
      <c r="A12" s="69" t="s">
        <v>20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112"/>
      <c r="O12" s="61" t="s">
        <v>36</v>
      </c>
      <c r="P12" s="61"/>
      <c r="Q12" s="72"/>
      <c r="R12" s="72"/>
    </row>
    <row r="13" spans="1:18" s="73" customFormat="1" x14ac:dyDescent="0.3">
      <c r="A13" s="69" t="s">
        <v>11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112"/>
      <c r="O13" s="61" t="s">
        <v>36</v>
      </c>
      <c r="P13" s="61"/>
      <c r="Q13" s="72"/>
      <c r="R13" s="72"/>
    </row>
    <row r="14" spans="1:18" x14ac:dyDescent="0.3">
      <c r="A14" s="107" t="s">
        <v>119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N14" s="110"/>
      <c r="O14" s="111"/>
      <c r="P14" s="111"/>
      <c r="Q14" s="111"/>
      <c r="R14" s="111"/>
    </row>
    <row r="15" spans="1:18" s="73" customFormat="1" ht="27.6" x14ac:dyDescent="0.3">
      <c r="A15" s="69" t="s">
        <v>160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70"/>
      <c r="N15" s="71"/>
      <c r="O15" s="61" t="s">
        <v>36</v>
      </c>
      <c r="P15" s="61" t="s">
        <v>168</v>
      </c>
      <c r="Q15" s="140" t="s">
        <v>186</v>
      </c>
      <c r="R15" s="72"/>
    </row>
    <row r="16" spans="1:18" s="73" customFormat="1" x14ac:dyDescent="0.3">
      <c r="A16" s="61" t="s">
        <v>142</v>
      </c>
      <c r="B16" s="69"/>
      <c r="C16" s="69"/>
      <c r="D16" s="69"/>
      <c r="E16" s="69"/>
      <c r="F16" s="69"/>
      <c r="G16" s="69"/>
      <c r="H16" s="70"/>
      <c r="I16" s="70"/>
      <c r="J16" s="70"/>
      <c r="K16" s="70"/>
      <c r="L16" s="70"/>
      <c r="M16" s="70"/>
      <c r="N16" s="62" t="s">
        <v>179</v>
      </c>
      <c r="O16" s="61" t="s">
        <v>36</v>
      </c>
      <c r="P16" s="72"/>
      <c r="Q16" s="72"/>
      <c r="R16" s="72"/>
    </row>
    <row r="17" spans="1:18" s="73" customFormat="1" ht="27.6" x14ac:dyDescent="0.3">
      <c r="A17" s="61" t="s">
        <v>157</v>
      </c>
      <c r="B17" s="114"/>
      <c r="C17" s="70"/>
      <c r="D17" s="70"/>
      <c r="E17" s="70"/>
      <c r="F17" s="70"/>
      <c r="G17" s="70"/>
      <c r="H17" s="69"/>
      <c r="I17" s="69"/>
      <c r="J17" s="69"/>
      <c r="K17" s="69"/>
      <c r="L17" s="69"/>
      <c r="M17" s="69"/>
      <c r="N17" s="62" t="s">
        <v>188</v>
      </c>
      <c r="O17" s="61" t="s">
        <v>187</v>
      </c>
      <c r="P17" s="61" t="s">
        <v>189</v>
      </c>
      <c r="Q17" s="72"/>
      <c r="R17" s="72"/>
    </row>
    <row r="18" spans="1:18" s="73" customFormat="1" ht="27.6" x14ac:dyDescent="0.3">
      <c r="A18" s="61" t="s">
        <v>156</v>
      </c>
      <c r="B18" s="115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5">
        <v>150</v>
      </c>
      <c r="O18" s="61" t="s">
        <v>187</v>
      </c>
      <c r="P18" s="61" t="s">
        <v>189</v>
      </c>
      <c r="Q18" s="76"/>
      <c r="R18" s="72"/>
    </row>
    <row r="19" spans="1:18" x14ac:dyDescent="0.3">
      <c r="A19" s="74" t="s">
        <v>20</v>
      </c>
      <c r="B19" s="114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106"/>
      <c r="O19" s="116" t="s">
        <v>36</v>
      </c>
      <c r="P19" s="106"/>
      <c r="Q19" s="106"/>
      <c r="R19" s="106"/>
    </row>
    <row r="20" spans="1:18" x14ac:dyDescent="0.3">
      <c r="A20" s="74" t="s">
        <v>11</v>
      </c>
      <c r="B20" s="114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106"/>
      <c r="O20" s="116" t="s">
        <v>36</v>
      </c>
      <c r="P20" s="106"/>
      <c r="Q20" s="106"/>
      <c r="R20" s="106"/>
    </row>
    <row r="21" spans="1:18" x14ac:dyDescent="0.3">
      <c r="A21" s="107" t="s">
        <v>21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0"/>
      <c r="O21" s="111"/>
      <c r="P21" s="111"/>
      <c r="Q21" s="111"/>
      <c r="R21" s="111"/>
    </row>
    <row r="22" spans="1:18" s="79" customFormat="1" ht="41.4" x14ac:dyDescent="0.3">
      <c r="A22" s="63" t="s">
        <v>81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77">
        <v>50</v>
      </c>
      <c r="O22" s="77" t="s">
        <v>143</v>
      </c>
      <c r="P22" s="77" t="s">
        <v>126</v>
      </c>
      <c r="Q22" s="63">
        <v>87</v>
      </c>
      <c r="R22" s="77" t="s">
        <v>127</v>
      </c>
    </row>
    <row r="23" spans="1:18" x14ac:dyDescent="0.3">
      <c r="A23" s="74" t="s">
        <v>20</v>
      </c>
      <c r="B23" s="114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106"/>
      <c r="O23" s="116" t="s">
        <v>36</v>
      </c>
      <c r="P23" s="118"/>
      <c r="Q23" s="119"/>
      <c r="R23" s="106"/>
    </row>
    <row r="24" spans="1:18" x14ac:dyDescent="0.3">
      <c r="A24" s="74" t="s">
        <v>11</v>
      </c>
      <c r="B24" s="11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06"/>
      <c r="O24" s="116" t="s">
        <v>36</v>
      </c>
      <c r="P24" s="106"/>
      <c r="Q24" s="120"/>
      <c r="R24" s="106"/>
    </row>
    <row r="25" spans="1:18" x14ac:dyDescent="0.3">
      <c r="A25" s="107" t="s">
        <v>92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0"/>
      <c r="O25" s="111"/>
      <c r="P25" s="111"/>
      <c r="Q25" s="111"/>
      <c r="R25" s="111"/>
    </row>
    <row r="26" spans="1:18" s="79" customFormat="1" ht="41.4" x14ac:dyDescent="0.3">
      <c r="A26" s="63" t="s">
        <v>111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85">
        <f>3800+1808</f>
        <v>5608</v>
      </c>
      <c r="O26" s="77" t="s">
        <v>96</v>
      </c>
      <c r="P26" s="77" t="s">
        <v>125</v>
      </c>
      <c r="Q26" s="78" t="s">
        <v>129</v>
      </c>
      <c r="R26" s="77" t="s">
        <v>169</v>
      </c>
    </row>
    <row r="27" spans="1:18" s="122" customFormat="1" ht="13.8" x14ac:dyDescent="0.3">
      <c r="A27" s="74" t="s">
        <v>20</v>
      </c>
      <c r="B27" s="114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16"/>
      <c r="O27" s="116" t="s">
        <v>36</v>
      </c>
      <c r="P27" s="61"/>
      <c r="Q27" s="121"/>
      <c r="R27" s="116"/>
    </row>
    <row r="28" spans="1:18" s="122" customFormat="1" ht="13.8" x14ac:dyDescent="0.3">
      <c r="A28" s="74" t="s">
        <v>11</v>
      </c>
      <c r="B28" s="114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16"/>
      <c r="O28" s="116" t="s">
        <v>36</v>
      </c>
      <c r="P28" s="116"/>
      <c r="Q28" s="123"/>
      <c r="R28" s="116"/>
    </row>
    <row r="29" spans="1:18" s="128" customFormat="1" x14ac:dyDescent="0.3">
      <c r="A29" s="124" t="s">
        <v>97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  <c r="O29" s="127"/>
      <c r="P29" s="127"/>
      <c r="Q29" s="127"/>
      <c r="R29" s="127"/>
    </row>
    <row r="30" spans="1:18" s="133" customFormat="1" ht="13.8" x14ac:dyDescent="0.3">
      <c r="A30" s="129" t="s">
        <v>112</v>
      </c>
      <c r="B30" s="130"/>
      <c r="C30" s="113"/>
      <c r="D30" s="113"/>
      <c r="E30" s="113"/>
      <c r="F30" s="131"/>
      <c r="G30" s="131"/>
      <c r="H30" s="131"/>
      <c r="I30" s="131"/>
      <c r="J30" s="131"/>
      <c r="K30" s="131"/>
      <c r="L30" s="131"/>
      <c r="M30" s="131"/>
      <c r="N30" s="85"/>
      <c r="O30" s="132" t="s">
        <v>98</v>
      </c>
      <c r="P30" s="132"/>
      <c r="Q30" s="132"/>
      <c r="R30" s="132"/>
    </row>
    <row r="31" spans="1:18" s="133" customFormat="1" ht="13.8" x14ac:dyDescent="0.3">
      <c r="A31" s="129" t="s">
        <v>113</v>
      </c>
      <c r="B31" s="130"/>
      <c r="C31" s="131"/>
      <c r="D31" s="131"/>
      <c r="E31" s="131"/>
      <c r="F31" s="113"/>
      <c r="G31" s="131"/>
      <c r="H31" s="131"/>
      <c r="I31" s="131"/>
      <c r="J31" s="131"/>
      <c r="K31" s="131"/>
      <c r="L31" s="131"/>
      <c r="M31" s="131"/>
      <c r="N31" s="132"/>
      <c r="O31" s="132" t="s">
        <v>135</v>
      </c>
      <c r="P31" s="132"/>
      <c r="Q31" s="134"/>
      <c r="R31" s="132"/>
    </row>
    <row r="32" spans="1:18" s="86" customFormat="1" ht="27.6" x14ac:dyDescent="0.3">
      <c r="A32" s="81" t="s">
        <v>116</v>
      </c>
      <c r="B32" s="82"/>
      <c r="C32" s="83"/>
      <c r="D32" s="83"/>
      <c r="E32" s="83"/>
      <c r="F32" s="84"/>
      <c r="G32" s="84"/>
      <c r="H32" s="84"/>
      <c r="I32" s="84"/>
      <c r="J32" s="83"/>
      <c r="K32" s="83"/>
      <c r="L32" s="83"/>
      <c r="M32" s="83"/>
      <c r="N32" s="85"/>
      <c r="O32" s="85" t="s">
        <v>98</v>
      </c>
      <c r="P32" s="85" t="s">
        <v>136</v>
      </c>
      <c r="Q32" s="80">
        <f>100+70+30+7</f>
        <v>207</v>
      </c>
      <c r="R32" s="85" t="s">
        <v>137</v>
      </c>
    </row>
    <row r="33" spans="1:18" s="86" customFormat="1" ht="27.6" x14ac:dyDescent="0.3">
      <c r="A33" s="81" t="s">
        <v>120</v>
      </c>
      <c r="B33" s="87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>
        <v>700</v>
      </c>
      <c r="O33" s="85" t="s">
        <v>99</v>
      </c>
      <c r="P33" s="85" t="s">
        <v>136</v>
      </c>
      <c r="Q33" s="80">
        <f>100+70+30+7</f>
        <v>207</v>
      </c>
      <c r="R33" s="85" t="s">
        <v>137</v>
      </c>
    </row>
    <row r="34" spans="1:18" s="133" customFormat="1" ht="13.8" x14ac:dyDescent="0.3">
      <c r="A34" s="129" t="s">
        <v>20</v>
      </c>
      <c r="B34" s="135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32"/>
      <c r="O34" s="132" t="s">
        <v>108</v>
      </c>
      <c r="P34" s="132"/>
      <c r="Q34" s="134"/>
      <c r="R34" s="132"/>
    </row>
    <row r="35" spans="1:18" s="133" customFormat="1" ht="13.8" x14ac:dyDescent="0.3">
      <c r="A35" s="129" t="s">
        <v>11</v>
      </c>
      <c r="B35" s="135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32"/>
      <c r="O35" s="132" t="s">
        <v>36</v>
      </c>
      <c r="P35" s="132"/>
      <c r="Q35" s="134"/>
      <c r="R35" s="132"/>
    </row>
    <row r="36" spans="1:18" s="139" customFormat="1" x14ac:dyDescent="0.3">
      <c r="A36" s="124" t="s">
        <v>102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  <c r="O36" s="138"/>
      <c r="P36" s="138"/>
      <c r="Q36" s="138"/>
      <c r="R36" s="138"/>
    </row>
    <row r="37" spans="1:18" s="86" customFormat="1" ht="27.6" x14ac:dyDescent="0.3">
      <c r="A37" s="85" t="s">
        <v>138</v>
      </c>
      <c r="B37" s="87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5" t="s">
        <v>98</v>
      </c>
      <c r="P37" s="85" t="s">
        <v>139</v>
      </c>
      <c r="Q37" s="88"/>
      <c r="R37" s="85"/>
    </row>
    <row r="38" spans="1:18" s="86" customFormat="1" ht="13.8" x14ac:dyDescent="0.3">
      <c r="A38" s="81" t="s">
        <v>158</v>
      </c>
      <c r="B38" s="87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>
        <v>4000</v>
      </c>
      <c r="O38" s="85" t="s">
        <v>108</v>
      </c>
      <c r="P38" s="85" t="s">
        <v>125</v>
      </c>
      <c r="Q38" s="80" t="s">
        <v>129</v>
      </c>
      <c r="R38" s="85"/>
    </row>
    <row r="39" spans="1:18" s="86" customFormat="1" ht="96.6" x14ac:dyDescent="0.3">
      <c r="A39" s="81" t="s">
        <v>191</v>
      </c>
      <c r="B39" s="87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75">
        <v>800</v>
      </c>
      <c r="O39" s="75" t="s">
        <v>190</v>
      </c>
      <c r="P39" s="75" t="s">
        <v>134</v>
      </c>
      <c r="Q39" s="141" t="s">
        <v>129</v>
      </c>
      <c r="R39" s="75" t="s">
        <v>174</v>
      </c>
    </row>
    <row r="40" spans="1:18" s="86" customFormat="1" ht="13.8" x14ac:dyDescent="0.3">
      <c r="A40" s="81" t="s">
        <v>20</v>
      </c>
      <c r="B40" s="87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5" t="s">
        <v>108</v>
      </c>
      <c r="P40" s="85"/>
      <c r="Q40" s="80"/>
      <c r="R40" s="85"/>
    </row>
    <row r="41" spans="1:18" s="86" customFormat="1" ht="13.8" x14ac:dyDescent="0.3">
      <c r="A41" s="81" t="s">
        <v>11</v>
      </c>
      <c r="B41" s="87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 t="s">
        <v>98</v>
      </c>
      <c r="P41" s="85"/>
      <c r="Q41" s="85"/>
      <c r="R41" s="85"/>
    </row>
    <row r="42" spans="1:18" x14ac:dyDescent="0.3">
      <c r="A42" s="107" t="s">
        <v>69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0"/>
      <c r="O42" s="111"/>
      <c r="P42" s="111"/>
      <c r="Q42" s="111"/>
      <c r="R42" s="111"/>
    </row>
    <row r="43" spans="1:18" s="79" customFormat="1" ht="41.4" x14ac:dyDescent="0.3">
      <c r="A43" s="63" t="s">
        <v>80</v>
      </c>
      <c r="B43" s="68"/>
      <c r="C43" s="6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77"/>
      <c r="O43" s="77" t="s">
        <v>170</v>
      </c>
      <c r="P43" s="77" t="s">
        <v>130</v>
      </c>
      <c r="Q43" s="78">
        <v>335</v>
      </c>
      <c r="R43" s="77" t="s">
        <v>132</v>
      </c>
    </row>
    <row r="44" spans="1:18" s="79" customFormat="1" ht="27.6" x14ac:dyDescent="0.3">
      <c r="A44" s="63" t="s">
        <v>82</v>
      </c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77">
        <v>200</v>
      </c>
      <c r="O44" s="77" t="s">
        <v>171</v>
      </c>
      <c r="P44" s="77" t="s">
        <v>131</v>
      </c>
      <c r="Q44" s="78">
        <f>4+4+40+40+20+20</f>
        <v>128</v>
      </c>
      <c r="R44" s="77" t="s">
        <v>172</v>
      </c>
    </row>
    <row r="45" spans="1:18" s="79" customFormat="1" ht="13.8" x14ac:dyDescent="0.3">
      <c r="A45" s="63" t="s">
        <v>20</v>
      </c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77"/>
      <c r="O45" s="77" t="s">
        <v>36</v>
      </c>
      <c r="P45" s="77"/>
      <c r="Q45" s="77"/>
      <c r="R45" s="77"/>
    </row>
    <row r="46" spans="1:18" s="79" customFormat="1" ht="13.8" x14ac:dyDescent="0.3">
      <c r="A46" s="63" t="s">
        <v>11</v>
      </c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77"/>
      <c r="O46" s="77" t="s">
        <v>36</v>
      </c>
      <c r="P46" s="77"/>
      <c r="Q46" s="77"/>
      <c r="R46" s="77"/>
    </row>
  </sheetData>
  <mergeCells count="2">
    <mergeCell ref="P2:Q2"/>
    <mergeCell ref="B2:M2"/>
  </mergeCells>
  <pageMargins left="0.7" right="0.7" top="0.75" bottom="0.75" header="0.3" footer="0.3"/>
  <pageSetup paperSize="8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IA jaar 1</vt:lpstr>
      <vt:lpstr>IA jaar 2</vt:lpstr>
      <vt:lpstr>IA jaar 3</vt:lpstr>
      <vt:lpstr>IA jaar 2021</vt:lpstr>
      <vt:lpstr>Blad1</vt:lpstr>
    </vt:vector>
  </TitlesOfParts>
  <Company>az groeninge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HUYS VIRGINIE</dc:creator>
  <cp:lastModifiedBy>Rozemarijn Dereuddre</cp:lastModifiedBy>
  <cp:lastPrinted>2019-03-11T15:21:28Z</cp:lastPrinted>
  <dcterms:created xsi:type="dcterms:W3CDTF">2018-07-26T12:18:54Z</dcterms:created>
  <dcterms:modified xsi:type="dcterms:W3CDTF">2021-03-26T13:38:55Z</dcterms:modified>
</cp:coreProperties>
</file>